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9200" windowHeight="6615" tabRatio="1000" firstSheet="19" activeTab="23"/>
  </bookViews>
  <sheets>
    <sheet name="titulná strana" sheetId="37" r:id="rId1"/>
    <sheet name="zoznam tabuliek" sheetId="38" r:id="rId2"/>
    <sheet name="T1 počet študentov" sheetId="1" r:id="rId3"/>
    <sheet name="T1a vývoj počtu študentov" sheetId="7" r:id="rId4"/>
    <sheet name="T2 počet absolventov" sheetId="2" r:id="rId5"/>
    <sheet name="T3a - I.stupeň prijatia" sheetId="4" r:id="rId6"/>
    <sheet name="T3B - II. stupeň prijatia" sheetId="5" r:id="rId7"/>
    <sheet name="T3C - III stupeň prijatia" sheetId="6" r:id="rId8"/>
    <sheet name="T4 štruktúra platiacich" sheetId="3" r:id="rId9"/>
    <sheet name="T5 - úspešnosť štúdia" sheetId="36" r:id="rId10"/>
    <sheet name="T6 mobility študenti" sheetId="15" r:id="rId11"/>
    <sheet name="T7 profesori" sheetId="21" r:id="rId12"/>
    <sheet name="T8 docenti" sheetId="20" r:id="rId13"/>
    <sheet name="T9 výberové konania" sheetId="19" r:id="rId14"/>
    <sheet name="T10 kvalif. štruktúra učiteľov" sheetId="13" r:id="rId15"/>
    <sheet name="T11 mobility zam" sheetId="16" r:id="rId16"/>
    <sheet name="T12 záverečné práce" sheetId="18" r:id="rId17"/>
    <sheet name="T13 publ činnosť" sheetId="9" r:id="rId18"/>
    <sheet name="T14 umel.cinnost" sheetId="10" r:id="rId19"/>
    <sheet name="T15 štud.program - ŠP" sheetId="22" r:id="rId20"/>
    <sheet name="T16 pozastavene, odňaté ŠP" sheetId="27" r:id="rId21"/>
    <sheet name="17 HI konania" sheetId="30" r:id="rId22"/>
    <sheet name="18 HI pozastavene, odňatie " sheetId="31" r:id="rId23"/>
    <sheet name="T19 Výskumné projekty" sheetId="34" r:id="rId24"/>
    <sheet name="T20 Ostatné (nevýsk.) projekty" sheetId="35" r:id="rId25"/>
    <sheet name="T21 umelecká činnosť" sheetId="28" r:id="rId26"/>
    <sheet name="skratky" sheetId="29" r:id="rId27"/>
  </sheets>
  <definedNames>
    <definedName name="_xlnm._FilterDatabase" localSheetId="23" hidden="1">'T19 Výskumné projekty'!$A$2:$L$908</definedName>
    <definedName name="_xlnm._FilterDatabase" localSheetId="24" hidden="1">'T20 Ostatné (nevýsk.) projekty'!$A$2:$M$617</definedName>
    <definedName name="_xlnm.Print_Area" localSheetId="21">'17 HI konania'!$A$1:$B$53</definedName>
    <definedName name="_xlnm.Print_Area" localSheetId="22">'18 HI pozastavene, odňatie '!$A$1:$C$18</definedName>
    <definedName name="_xlnm.Print_Area" localSheetId="16">'T12 záverečné práce'!$A$1:$K$8</definedName>
    <definedName name="_xlnm.Print_Area" localSheetId="23">'T19 Výskumné projekty'!$A$1:$L$908</definedName>
    <definedName name="_xlnm.Print_Area" localSheetId="24">'T20 Ostatné (nevýsk.) projekty'!$A$1:$L$617</definedName>
    <definedName name="_xlnm.Print_Area" localSheetId="5">'T3a - I.stupeň prijatia'!$A$1:$J$94</definedName>
    <definedName name="_xlnm.Print_Area" localSheetId="7">'T3C - III stupeň prijatia'!$A$1:$J$126</definedName>
    <definedName name="_xlnm.Print_Area" localSheetId="13">'T9 výberové konania'!$A$1:$I$21</definedName>
  </definedNames>
  <calcPr calcId="145621"/>
</workbook>
</file>

<file path=xl/calcChain.xml><?xml version="1.0" encoding="utf-8"?>
<calcChain xmlns="http://schemas.openxmlformats.org/spreadsheetml/2006/main">
  <c r="H4" i="13" l="1"/>
  <c r="B4" i="13"/>
  <c r="K14" i="9"/>
  <c r="K4" i="9"/>
  <c r="F18" i="3" l="1"/>
  <c r="F17" i="3"/>
  <c r="F16" i="3"/>
  <c r="F15" i="3"/>
  <c r="F14" i="3"/>
  <c r="F9" i="3"/>
  <c r="F19" i="3" l="1"/>
  <c r="B21" i="19"/>
  <c r="B6" i="13" l="1"/>
  <c r="H6" i="13"/>
  <c r="B7" i="13"/>
  <c r="H7" i="13"/>
  <c r="B8" i="13"/>
  <c r="H8" i="13"/>
  <c r="B9" i="13"/>
  <c r="H9" i="13"/>
  <c r="B10" i="13"/>
  <c r="H10" i="13"/>
  <c r="B11" i="13"/>
  <c r="H11" i="13"/>
  <c r="B12" i="13"/>
  <c r="H12" i="13"/>
  <c r="B13" i="13"/>
  <c r="H13" i="13"/>
  <c r="B14" i="13"/>
  <c r="H14" i="13"/>
  <c r="B20" i="13"/>
  <c r="D15" i="13" l="1"/>
  <c r="D19" i="13" s="1"/>
  <c r="E15" i="13"/>
  <c r="E19" i="13" s="1"/>
  <c r="F15" i="13"/>
  <c r="F19" i="13" s="1"/>
  <c r="G15" i="13"/>
  <c r="I15" i="13"/>
  <c r="J15" i="13"/>
  <c r="K15" i="13"/>
  <c r="L15" i="13"/>
  <c r="M15" i="13"/>
  <c r="C7" i="18"/>
  <c r="D7" i="18"/>
  <c r="E7" i="18"/>
  <c r="G19" i="13" l="1"/>
  <c r="L19" i="13"/>
  <c r="J19" i="13"/>
  <c r="M19" i="13"/>
  <c r="K19" i="13"/>
  <c r="H15" i="13"/>
  <c r="I19" i="13"/>
  <c r="K32" i="1"/>
  <c r="L32" i="1"/>
  <c r="K5" i="1"/>
  <c r="L5" i="1"/>
  <c r="K6" i="1"/>
  <c r="L6" i="1"/>
  <c r="K7" i="1"/>
  <c r="L7" i="1"/>
  <c r="K9" i="1"/>
  <c r="L9" i="1"/>
  <c r="K10" i="1"/>
  <c r="L10" i="1"/>
  <c r="K11" i="1"/>
  <c r="L11" i="1"/>
  <c r="K12" i="1"/>
  <c r="L12" i="1"/>
  <c r="K14" i="1"/>
  <c r="L14" i="1"/>
  <c r="K15" i="1"/>
  <c r="L15" i="1"/>
  <c r="K16" i="1"/>
  <c r="L16" i="1"/>
  <c r="K17" i="1"/>
  <c r="L17" i="1"/>
  <c r="K19" i="1"/>
  <c r="L19" i="1"/>
  <c r="K20" i="1"/>
  <c r="L20" i="1"/>
  <c r="K21" i="1"/>
  <c r="L21" i="1"/>
  <c r="K22" i="1"/>
  <c r="L22" i="1"/>
  <c r="K24" i="1"/>
  <c r="L24" i="1"/>
  <c r="K25" i="1"/>
  <c r="L25" i="1"/>
  <c r="K26" i="1"/>
  <c r="L26" i="1"/>
  <c r="K27" i="1"/>
  <c r="L27" i="1"/>
  <c r="K29" i="1"/>
  <c r="L29" i="1"/>
  <c r="K30" i="1"/>
  <c r="L30" i="1"/>
  <c r="K31" i="1"/>
  <c r="L31" i="1"/>
  <c r="L4" i="1"/>
  <c r="K4" i="1"/>
  <c r="C34" i="2"/>
  <c r="J34" i="2"/>
  <c r="J33" i="2"/>
  <c r="G28" i="2"/>
  <c r="H28" i="2"/>
  <c r="I28" i="2"/>
  <c r="J28" i="2"/>
  <c r="G23" i="2"/>
  <c r="H23" i="2"/>
  <c r="I23" i="2"/>
  <c r="J23" i="2"/>
  <c r="J18" i="2"/>
  <c r="G18" i="2"/>
  <c r="H18" i="2"/>
  <c r="I18" i="2"/>
  <c r="G13" i="2"/>
  <c r="H13" i="2"/>
  <c r="I13" i="2"/>
  <c r="J13" i="2"/>
  <c r="G33" i="2"/>
  <c r="H33" i="2"/>
  <c r="I33" i="2"/>
  <c r="G34" i="2"/>
  <c r="H34" i="2"/>
  <c r="I34" i="2"/>
  <c r="G35" i="2"/>
  <c r="H35" i="2"/>
  <c r="I35" i="2"/>
  <c r="J35" i="2"/>
  <c r="G36" i="2"/>
  <c r="H36" i="2"/>
  <c r="I36" i="2"/>
  <c r="J36" i="2"/>
  <c r="G37" i="2"/>
  <c r="H37" i="2"/>
  <c r="I37" i="2"/>
  <c r="J37" i="2"/>
  <c r="F28" i="2"/>
  <c r="F37" i="2"/>
  <c r="K5" i="2"/>
  <c r="L5" i="2"/>
  <c r="K6" i="2"/>
  <c r="L6" i="2"/>
  <c r="K7" i="2"/>
  <c r="L7" i="2"/>
  <c r="K9" i="2"/>
  <c r="L9" i="2"/>
  <c r="K10" i="2"/>
  <c r="L10" i="2"/>
  <c r="K11" i="2"/>
  <c r="L11" i="2"/>
  <c r="K12" i="2"/>
  <c r="L12" i="2"/>
  <c r="K14" i="2"/>
  <c r="L14" i="2"/>
  <c r="K15" i="2"/>
  <c r="L15" i="2"/>
  <c r="K16" i="2"/>
  <c r="L16" i="2"/>
  <c r="K17" i="2"/>
  <c r="L17" i="2"/>
  <c r="K19" i="2"/>
  <c r="L19" i="2"/>
  <c r="K20" i="2"/>
  <c r="L20" i="2"/>
  <c r="K21" i="2"/>
  <c r="L21" i="2"/>
  <c r="K22" i="2"/>
  <c r="L22" i="2"/>
  <c r="K24" i="2"/>
  <c r="L24" i="2"/>
  <c r="K25" i="2"/>
  <c r="L25" i="2"/>
  <c r="K26" i="2"/>
  <c r="L26" i="2"/>
  <c r="K27" i="2"/>
  <c r="L27" i="2"/>
  <c r="K29" i="2"/>
  <c r="L29" i="2"/>
  <c r="K30" i="2"/>
  <c r="L30" i="2"/>
  <c r="K31" i="2"/>
  <c r="L31" i="2"/>
  <c r="K32" i="2"/>
  <c r="L32" i="2"/>
  <c r="G8" i="2"/>
  <c r="G38" i="2" s="1"/>
  <c r="H8" i="2"/>
  <c r="H38" i="2" s="1"/>
  <c r="I8" i="2"/>
  <c r="I38" i="2" s="1"/>
  <c r="J8" i="2"/>
  <c r="J38" i="2" s="1"/>
  <c r="L4" i="2"/>
  <c r="K4" i="2"/>
  <c r="J16" i="13" l="1"/>
  <c r="L16" i="13"/>
  <c r="K16" i="13"/>
  <c r="M16" i="13"/>
  <c r="I16" i="13"/>
  <c r="H19" i="13"/>
  <c r="G22" i="16"/>
  <c r="G11" i="16"/>
  <c r="B22" i="16"/>
  <c r="B11" i="16"/>
  <c r="G22" i="15"/>
  <c r="G11" i="15"/>
  <c r="B22" i="15"/>
  <c r="B11" i="15"/>
  <c r="G33" i="1"/>
  <c r="H33" i="1"/>
  <c r="I33" i="1"/>
  <c r="J33" i="1"/>
  <c r="G34" i="1"/>
  <c r="H34" i="1"/>
  <c r="I34" i="1"/>
  <c r="J34" i="1"/>
  <c r="G35" i="1"/>
  <c r="G38" i="1" s="1"/>
  <c r="H35" i="1"/>
  <c r="I35" i="1"/>
  <c r="J35" i="1"/>
  <c r="G36" i="1"/>
  <c r="H36" i="1"/>
  <c r="I36" i="1"/>
  <c r="J36" i="1"/>
  <c r="G37" i="1"/>
  <c r="H37" i="1"/>
  <c r="I37" i="1"/>
  <c r="J37" i="1"/>
  <c r="G28" i="1"/>
  <c r="H28" i="1"/>
  <c r="I28" i="1"/>
  <c r="J28" i="1"/>
  <c r="G23" i="1"/>
  <c r="H23" i="1"/>
  <c r="I23" i="1"/>
  <c r="J23" i="1"/>
  <c r="G18" i="1"/>
  <c r="H18" i="1"/>
  <c r="I18" i="1"/>
  <c r="J18" i="1"/>
  <c r="G13" i="1"/>
  <c r="H13" i="1"/>
  <c r="I13" i="1"/>
  <c r="J13" i="1"/>
  <c r="G8" i="1"/>
  <c r="H8" i="1"/>
  <c r="I8" i="1"/>
  <c r="J8" i="1"/>
  <c r="H38" i="1" l="1"/>
  <c r="J38" i="1"/>
  <c r="I38" i="1"/>
  <c r="B24" i="15"/>
  <c r="B25" i="15" s="1"/>
  <c r="B24" i="16"/>
  <c r="B25" i="16" s="1"/>
  <c r="G24" i="16"/>
  <c r="G25" i="16" s="1"/>
  <c r="G24" i="15"/>
  <c r="G25" i="15" s="1"/>
  <c r="K10" i="9"/>
  <c r="H10" i="9"/>
  <c r="I10" i="9"/>
  <c r="I6" i="19" l="1"/>
  <c r="H6" i="19"/>
  <c r="G6" i="19"/>
  <c r="F6" i="19"/>
  <c r="I66" i="5"/>
  <c r="I66" i="4"/>
  <c r="H66" i="4"/>
  <c r="G66" i="4"/>
  <c r="F66" i="4"/>
  <c r="B8" i="7"/>
  <c r="B15" i="7"/>
  <c r="G21" i="7"/>
  <c r="F21" i="7"/>
  <c r="E21" i="7"/>
  <c r="D21" i="7"/>
  <c r="C21" i="7"/>
  <c r="B21" i="7"/>
  <c r="G20" i="7"/>
  <c r="F20" i="7"/>
  <c r="E20" i="7"/>
  <c r="D20" i="7"/>
  <c r="C20" i="7"/>
  <c r="B20" i="7"/>
  <c r="G19" i="7"/>
  <c r="F19" i="7"/>
  <c r="E19" i="7"/>
  <c r="D19" i="7"/>
  <c r="C19" i="7"/>
  <c r="B19" i="7"/>
  <c r="B18" i="7"/>
  <c r="C18" i="7"/>
  <c r="D18" i="7"/>
  <c r="E18" i="7"/>
  <c r="F18" i="7"/>
  <c r="G18" i="7"/>
  <c r="G15" i="7"/>
  <c r="G8" i="7"/>
  <c r="D8" i="7"/>
  <c r="C33" i="1"/>
  <c r="D33" i="1"/>
  <c r="L33" i="1" s="1"/>
  <c r="E33" i="1"/>
  <c r="F33" i="1"/>
  <c r="F28" i="1"/>
  <c r="E28" i="1"/>
  <c r="D28" i="1"/>
  <c r="C28" i="1"/>
  <c r="F23" i="1"/>
  <c r="E23" i="1"/>
  <c r="D23" i="1"/>
  <c r="C23" i="1"/>
  <c r="F18" i="1"/>
  <c r="E18" i="1"/>
  <c r="D18" i="1"/>
  <c r="C18" i="1"/>
  <c r="F13" i="1"/>
  <c r="E13" i="1"/>
  <c r="D13" i="1"/>
  <c r="C13" i="1"/>
  <c r="F8" i="1"/>
  <c r="E8" i="1"/>
  <c r="D8" i="1"/>
  <c r="C8" i="1"/>
  <c r="L13" i="1" l="1"/>
  <c r="L23" i="1"/>
  <c r="B22" i="7"/>
  <c r="K33" i="1"/>
  <c r="K8" i="1"/>
  <c r="K18" i="1"/>
  <c r="K28" i="1"/>
  <c r="L8" i="1"/>
  <c r="L18" i="1"/>
  <c r="L28" i="1"/>
  <c r="G22" i="7"/>
  <c r="K13" i="1"/>
  <c r="K23" i="1"/>
  <c r="D11" i="16"/>
  <c r="C11" i="16"/>
  <c r="D22" i="16"/>
  <c r="E22" i="16"/>
  <c r="F22" i="16"/>
  <c r="H22" i="16"/>
  <c r="I22" i="16"/>
  <c r="J22" i="16"/>
  <c r="K22" i="16"/>
  <c r="C22" i="16"/>
  <c r="C35" i="2" l="1"/>
  <c r="D35" i="2"/>
  <c r="E35" i="2"/>
  <c r="F35" i="2"/>
  <c r="C36" i="2"/>
  <c r="D36" i="2"/>
  <c r="E36" i="2"/>
  <c r="F36" i="2"/>
  <c r="C37" i="2"/>
  <c r="D37" i="2"/>
  <c r="L37" i="2" s="1"/>
  <c r="E37" i="2"/>
  <c r="D34" i="2"/>
  <c r="E34" i="2"/>
  <c r="K34" i="2" s="1"/>
  <c r="F34" i="2"/>
  <c r="F33" i="2"/>
  <c r="E33" i="2"/>
  <c r="D33" i="2"/>
  <c r="C33" i="2"/>
  <c r="E28" i="2"/>
  <c r="D28" i="2"/>
  <c r="L28" i="2" s="1"/>
  <c r="C28" i="2"/>
  <c r="K28" i="2" s="1"/>
  <c r="F23" i="2"/>
  <c r="E23" i="2"/>
  <c r="D23" i="2"/>
  <c r="L23" i="2" s="1"/>
  <c r="C23" i="2"/>
  <c r="F18" i="2"/>
  <c r="E18" i="2"/>
  <c r="D18" i="2"/>
  <c r="L18" i="2" s="1"/>
  <c r="C18" i="2"/>
  <c r="K18" i="2" s="1"/>
  <c r="F13" i="2"/>
  <c r="E13" i="2"/>
  <c r="D13" i="2"/>
  <c r="L13" i="2" s="1"/>
  <c r="C13" i="2"/>
  <c r="D8" i="2"/>
  <c r="E8" i="2"/>
  <c r="F8" i="2"/>
  <c r="C8" i="2"/>
  <c r="D37" i="1"/>
  <c r="E37" i="1"/>
  <c r="F37" i="1"/>
  <c r="D36" i="1"/>
  <c r="E36" i="1"/>
  <c r="F36" i="1"/>
  <c r="C37" i="1"/>
  <c r="C36" i="1"/>
  <c r="K36" i="1" s="1"/>
  <c r="D35" i="1"/>
  <c r="E35" i="1"/>
  <c r="F35" i="1"/>
  <c r="C35" i="1"/>
  <c r="D34" i="1"/>
  <c r="E34" i="1"/>
  <c r="F34" i="1"/>
  <c r="C34" i="1"/>
  <c r="K34" i="1" s="1"/>
  <c r="C12" i="19"/>
  <c r="B12" i="19"/>
  <c r="B6" i="19"/>
  <c r="E6" i="19" s="1"/>
  <c r="C20" i="10"/>
  <c r="D20" i="10"/>
  <c r="B20" i="10"/>
  <c r="C10" i="10"/>
  <c r="D10" i="10"/>
  <c r="D22" i="10" s="1"/>
  <c r="D23" i="10" s="1"/>
  <c r="B10" i="10"/>
  <c r="C20" i="9"/>
  <c r="D20" i="9"/>
  <c r="E20" i="9"/>
  <c r="F20" i="9"/>
  <c r="G20" i="9"/>
  <c r="J20" i="9"/>
  <c r="K20" i="9"/>
  <c r="K22" i="9" s="1"/>
  <c r="K23" i="9" s="1"/>
  <c r="B20" i="9"/>
  <c r="C10" i="9"/>
  <c r="C22" i="9" s="1"/>
  <c r="C23" i="9" s="1"/>
  <c r="D10" i="9"/>
  <c r="D22" i="9" s="1"/>
  <c r="D23" i="9" s="1"/>
  <c r="E10" i="9"/>
  <c r="E22" i="9" s="1"/>
  <c r="E23" i="9" s="1"/>
  <c r="F10" i="9"/>
  <c r="F22" i="9" s="1"/>
  <c r="F23" i="9" s="1"/>
  <c r="G10" i="9"/>
  <c r="G22" i="9" s="1"/>
  <c r="G23" i="9" s="1"/>
  <c r="J10" i="9"/>
  <c r="J22" i="9" s="1"/>
  <c r="J23" i="9" s="1"/>
  <c r="B10" i="9"/>
  <c r="F7" i="18"/>
  <c r="H7" i="18"/>
  <c r="K7" i="18"/>
  <c r="B7" i="18"/>
  <c r="D24" i="16"/>
  <c r="D25" i="16" s="1"/>
  <c r="E11" i="16"/>
  <c r="E24" i="16" s="1"/>
  <c r="E25" i="16" s="1"/>
  <c r="F11" i="16"/>
  <c r="F24" i="16" s="1"/>
  <c r="F25" i="16" s="1"/>
  <c r="H11" i="16"/>
  <c r="H24" i="16" s="1"/>
  <c r="H25" i="16" s="1"/>
  <c r="I11" i="16"/>
  <c r="I24" i="16" s="1"/>
  <c r="I25" i="16" s="1"/>
  <c r="J11" i="16"/>
  <c r="J24" i="16" s="1"/>
  <c r="J25" i="16" s="1"/>
  <c r="K11" i="16"/>
  <c r="K24" i="16" s="1"/>
  <c r="K25" i="16" s="1"/>
  <c r="C24" i="16"/>
  <c r="C25" i="16" s="1"/>
  <c r="C15" i="13"/>
  <c r="D22" i="15"/>
  <c r="E22" i="15"/>
  <c r="F22" i="15"/>
  <c r="H22" i="15"/>
  <c r="I22" i="15"/>
  <c r="J22" i="15"/>
  <c r="K22" i="15"/>
  <c r="C22" i="15"/>
  <c r="D11" i="15"/>
  <c r="E11" i="15"/>
  <c r="F11" i="15"/>
  <c r="H11" i="15"/>
  <c r="I11" i="15"/>
  <c r="J11" i="15"/>
  <c r="K11" i="15"/>
  <c r="C11" i="15"/>
  <c r="F111" i="6"/>
  <c r="G111" i="6"/>
  <c r="H111" i="6"/>
  <c r="I111" i="6"/>
  <c r="F112" i="6"/>
  <c r="G112" i="6"/>
  <c r="H112" i="6"/>
  <c r="I112" i="6"/>
  <c r="F113" i="6"/>
  <c r="G113" i="6"/>
  <c r="H113" i="6"/>
  <c r="I113" i="6"/>
  <c r="F114" i="6"/>
  <c r="G114" i="6"/>
  <c r="H114" i="6"/>
  <c r="I114" i="6"/>
  <c r="F115" i="6"/>
  <c r="G115" i="6"/>
  <c r="H115" i="6"/>
  <c r="I115" i="6"/>
  <c r="F116" i="6"/>
  <c r="G116" i="6"/>
  <c r="H116" i="6"/>
  <c r="I116" i="6"/>
  <c r="F117" i="6"/>
  <c r="G117" i="6"/>
  <c r="H117" i="6"/>
  <c r="I117" i="6"/>
  <c r="F118" i="6"/>
  <c r="G118" i="6"/>
  <c r="H118" i="6"/>
  <c r="I118" i="6"/>
  <c r="F119" i="6"/>
  <c r="G119" i="6"/>
  <c r="H119" i="6"/>
  <c r="I119" i="6"/>
  <c r="F120" i="6"/>
  <c r="G120" i="6"/>
  <c r="H120" i="6"/>
  <c r="I120" i="6"/>
  <c r="F121" i="6"/>
  <c r="G121" i="6"/>
  <c r="H121" i="6"/>
  <c r="I121" i="6"/>
  <c r="F122" i="6"/>
  <c r="G122" i="6"/>
  <c r="H122" i="6"/>
  <c r="I122" i="6"/>
  <c r="F123" i="6"/>
  <c r="G123" i="6"/>
  <c r="H123" i="6"/>
  <c r="I123" i="6"/>
  <c r="F124" i="6"/>
  <c r="G124" i="6"/>
  <c r="H124" i="6"/>
  <c r="I124" i="6"/>
  <c r="F99" i="6"/>
  <c r="G99" i="6"/>
  <c r="H99" i="6"/>
  <c r="I99" i="6"/>
  <c r="F100" i="6"/>
  <c r="G100" i="6"/>
  <c r="H100" i="6"/>
  <c r="I100" i="6"/>
  <c r="F101" i="6"/>
  <c r="G101" i="6"/>
  <c r="H101" i="6"/>
  <c r="I101" i="6"/>
  <c r="F102" i="6"/>
  <c r="G102" i="6"/>
  <c r="H102" i="6"/>
  <c r="I102" i="6"/>
  <c r="F103" i="6"/>
  <c r="G103" i="6"/>
  <c r="H103" i="6"/>
  <c r="I103" i="6"/>
  <c r="F104" i="6"/>
  <c r="G104" i="6"/>
  <c r="H104" i="6"/>
  <c r="I104" i="6"/>
  <c r="F105" i="6"/>
  <c r="G105" i="6"/>
  <c r="H105" i="6"/>
  <c r="I105" i="6"/>
  <c r="F106" i="6"/>
  <c r="G106" i="6"/>
  <c r="H106" i="6"/>
  <c r="I106" i="6"/>
  <c r="F107" i="6"/>
  <c r="G107" i="6"/>
  <c r="H107" i="6"/>
  <c r="I107" i="6"/>
  <c r="F108" i="6"/>
  <c r="G108" i="6"/>
  <c r="H108" i="6"/>
  <c r="I108" i="6"/>
  <c r="F109" i="6"/>
  <c r="G109" i="6"/>
  <c r="H109" i="6"/>
  <c r="I109" i="6"/>
  <c r="F110" i="6"/>
  <c r="G110" i="6"/>
  <c r="H110" i="6"/>
  <c r="I110" i="6"/>
  <c r="I98" i="6"/>
  <c r="H98" i="6"/>
  <c r="G98" i="6"/>
  <c r="F98" i="6"/>
  <c r="F92" i="6"/>
  <c r="F78" i="6"/>
  <c r="G78" i="6"/>
  <c r="H78" i="6"/>
  <c r="I78" i="6"/>
  <c r="F79" i="6"/>
  <c r="G79" i="6"/>
  <c r="H79" i="6"/>
  <c r="I79" i="6"/>
  <c r="F80" i="6"/>
  <c r="G80" i="6"/>
  <c r="H80" i="6"/>
  <c r="I80" i="6"/>
  <c r="F81" i="6"/>
  <c r="G81" i="6"/>
  <c r="H81" i="6"/>
  <c r="I81" i="6"/>
  <c r="F82" i="6"/>
  <c r="G82" i="6"/>
  <c r="H82" i="6"/>
  <c r="I82" i="6"/>
  <c r="F83" i="6"/>
  <c r="G83" i="6"/>
  <c r="H83" i="6"/>
  <c r="I83" i="6"/>
  <c r="F84" i="6"/>
  <c r="G84" i="6"/>
  <c r="H84" i="6"/>
  <c r="I84" i="6"/>
  <c r="F85" i="6"/>
  <c r="G85" i="6"/>
  <c r="H85" i="6"/>
  <c r="I85" i="6"/>
  <c r="F86" i="6"/>
  <c r="G86" i="6"/>
  <c r="H86" i="6"/>
  <c r="I86" i="6"/>
  <c r="F87" i="6"/>
  <c r="G87" i="6"/>
  <c r="H87" i="6"/>
  <c r="I87" i="6"/>
  <c r="F88" i="6"/>
  <c r="G88" i="6"/>
  <c r="H88" i="6"/>
  <c r="I88" i="6"/>
  <c r="F89" i="6"/>
  <c r="G89" i="6"/>
  <c r="H89" i="6"/>
  <c r="I89" i="6"/>
  <c r="F90" i="6"/>
  <c r="G90" i="6"/>
  <c r="H90" i="6"/>
  <c r="I90" i="6"/>
  <c r="F91" i="6"/>
  <c r="G91" i="6"/>
  <c r="H91" i="6"/>
  <c r="I91" i="6"/>
  <c r="G92" i="6"/>
  <c r="H92" i="6"/>
  <c r="I92" i="6"/>
  <c r="F67" i="6"/>
  <c r="G67" i="6"/>
  <c r="H67" i="6"/>
  <c r="I67" i="6"/>
  <c r="F68" i="6"/>
  <c r="G68" i="6"/>
  <c r="H68" i="6"/>
  <c r="I68" i="6"/>
  <c r="F69" i="6"/>
  <c r="G69" i="6"/>
  <c r="H69" i="6"/>
  <c r="I69" i="6"/>
  <c r="F70" i="6"/>
  <c r="G70" i="6"/>
  <c r="H70" i="6"/>
  <c r="I70" i="6"/>
  <c r="F71" i="6"/>
  <c r="G71" i="6"/>
  <c r="H71" i="6"/>
  <c r="I71" i="6"/>
  <c r="F72" i="6"/>
  <c r="G72" i="6"/>
  <c r="H72" i="6"/>
  <c r="I72" i="6"/>
  <c r="F73" i="6"/>
  <c r="G73" i="6"/>
  <c r="H73" i="6"/>
  <c r="I73" i="6"/>
  <c r="F74" i="6"/>
  <c r="G74" i="6"/>
  <c r="H74" i="6"/>
  <c r="I74" i="6"/>
  <c r="F75" i="6"/>
  <c r="G75" i="6"/>
  <c r="H75" i="6"/>
  <c r="I75" i="6"/>
  <c r="F76" i="6"/>
  <c r="G76" i="6"/>
  <c r="H76" i="6"/>
  <c r="I76" i="6"/>
  <c r="F77" i="6"/>
  <c r="G77" i="6"/>
  <c r="H77" i="6"/>
  <c r="I77" i="6"/>
  <c r="F66" i="6"/>
  <c r="B125" i="6"/>
  <c r="C125" i="6"/>
  <c r="D125" i="6"/>
  <c r="E125" i="6"/>
  <c r="C93" i="6"/>
  <c r="D93" i="6"/>
  <c r="E93" i="6"/>
  <c r="B93" i="6"/>
  <c r="C62" i="6"/>
  <c r="D62" i="6"/>
  <c r="E62" i="6"/>
  <c r="F62" i="6"/>
  <c r="I62" i="6" s="1"/>
  <c r="B62" i="6"/>
  <c r="C31" i="6"/>
  <c r="G31" i="6" s="1"/>
  <c r="D31" i="6"/>
  <c r="E31" i="6"/>
  <c r="H31" i="6" s="1"/>
  <c r="F31" i="6"/>
  <c r="B31" i="6"/>
  <c r="J31" i="6" s="1"/>
  <c r="G46" i="6"/>
  <c r="H46" i="6"/>
  <c r="I46" i="6"/>
  <c r="J46" i="6"/>
  <c r="G47" i="6"/>
  <c r="H47" i="6"/>
  <c r="I47" i="6"/>
  <c r="J47" i="6"/>
  <c r="G48" i="6"/>
  <c r="H48" i="6"/>
  <c r="I48" i="6"/>
  <c r="J48" i="6"/>
  <c r="G49" i="6"/>
  <c r="H49" i="6"/>
  <c r="I49" i="6"/>
  <c r="J49" i="6"/>
  <c r="G50" i="6"/>
  <c r="H50" i="6"/>
  <c r="I50" i="6"/>
  <c r="J50" i="6"/>
  <c r="G51" i="6"/>
  <c r="H51" i="6"/>
  <c r="I51" i="6"/>
  <c r="J51" i="6"/>
  <c r="G52" i="6"/>
  <c r="H52" i="6"/>
  <c r="I52" i="6"/>
  <c r="J52" i="6"/>
  <c r="G53" i="6"/>
  <c r="H53" i="6"/>
  <c r="I53" i="6"/>
  <c r="J53" i="6"/>
  <c r="G54" i="6"/>
  <c r="H54" i="6"/>
  <c r="I54" i="6"/>
  <c r="J54" i="6"/>
  <c r="G55" i="6"/>
  <c r="H55" i="6"/>
  <c r="I55" i="6"/>
  <c r="J55" i="6"/>
  <c r="G56" i="6"/>
  <c r="H56" i="6"/>
  <c r="I56" i="6"/>
  <c r="J56" i="6"/>
  <c r="G57" i="6"/>
  <c r="H57" i="6"/>
  <c r="I57" i="6"/>
  <c r="J57" i="6"/>
  <c r="G58" i="6"/>
  <c r="H58" i="6"/>
  <c r="I58" i="6"/>
  <c r="J58" i="6"/>
  <c r="G59" i="6"/>
  <c r="H59" i="6"/>
  <c r="I59" i="6"/>
  <c r="J59" i="6"/>
  <c r="G60" i="6"/>
  <c r="H60" i="6"/>
  <c r="I60" i="6"/>
  <c r="J60" i="6"/>
  <c r="G61" i="6"/>
  <c r="H61" i="6"/>
  <c r="I61" i="6"/>
  <c r="J61" i="6"/>
  <c r="G36" i="6"/>
  <c r="H36" i="6"/>
  <c r="I36" i="6"/>
  <c r="J36" i="6"/>
  <c r="G37" i="6"/>
  <c r="H37" i="6"/>
  <c r="I37" i="6"/>
  <c r="J37" i="6"/>
  <c r="G38" i="6"/>
  <c r="H38" i="6"/>
  <c r="I38" i="6"/>
  <c r="J38" i="6"/>
  <c r="G39" i="6"/>
  <c r="H39" i="6"/>
  <c r="I39" i="6"/>
  <c r="J39" i="6"/>
  <c r="G40" i="6"/>
  <c r="H40" i="6"/>
  <c r="I40" i="6"/>
  <c r="J40" i="6"/>
  <c r="G41" i="6"/>
  <c r="H41" i="6"/>
  <c r="I41" i="6"/>
  <c r="J41" i="6"/>
  <c r="G42" i="6"/>
  <c r="H42" i="6"/>
  <c r="I42" i="6"/>
  <c r="J42" i="6"/>
  <c r="G43" i="6"/>
  <c r="H43" i="6"/>
  <c r="I43" i="6"/>
  <c r="J43" i="6"/>
  <c r="G44" i="6"/>
  <c r="H44" i="6"/>
  <c r="I44" i="6"/>
  <c r="J44" i="6"/>
  <c r="G45" i="6"/>
  <c r="H45" i="6"/>
  <c r="I45" i="6"/>
  <c r="J45" i="6"/>
  <c r="G23" i="6"/>
  <c r="H23" i="6"/>
  <c r="I23" i="6"/>
  <c r="J23" i="6"/>
  <c r="G24" i="6"/>
  <c r="H24" i="6"/>
  <c r="I24" i="6"/>
  <c r="J24" i="6"/>
  <c r="G25" i="6"/>
  <c r="H25" i="6"/>
  <c r="I25" i="6"/>
  <c r="J25" i="6"/>
  <c r="G26" i="6"/>
  <c r="H26" i="6"/>
  <c r="I26" i="6"/>
  <c r="J26" i="6"/>
  <c r="G27" i="6"/>
  <c r="H27" i="6"/>
  <c r="I27" i="6"/>
  <c r="J27" i="6"/>
  <c r="G28" i="6"/>
  <c r="H28" i="6"/>
  <c r="I28" i="6"/>
  <c r="J28" i="6"/>
  <c r="G29" i="6"/>
  <c r="H29" i="6"/>
  <c r="I29" i="6"/>
  <c r="J29" i="6"/>
  <c r="G30" i="6"/>
  <c r="H30" i="6"/>
  <c r="I30" i="6"/>
  <c r="J30" i="6"/>
  <c r="G5" i="6"/>
  <c r="H5" i="6"/>
  <c r="I5" i="6"/>
  <c r="J5" i="6"/>
  <c r="G6" i="6"/>
  <c r="H6" i="6"/>
  <c r="I6" i="6"/>
  <c r="J6" i="6"/>
  <c r="G7" i="6"/>
  <c r="H7" i="6"/>
  <c r="I7" i="6"/>
  <c r="J7" i="6"/>
  <c r="G8" i="6"/>
  <c r="H8" i="6"/>
  <c r="I8" i="6"/>
  <c r="J8" i="6"/>
  <c r="G9" i="6"/>
  <c r="H9" i="6"/>
  <c r="I9" i="6"/>
  <c r="J9" i="6"/>
  <c r="G10" i="6"/>
  <c r="H10" i="6"/>
  <c r="I10" i="6"/>
  <c r="J10" i="6"/>
  <c r="G11" i="6"/>
  <c r="H11" i="6"/>
  <c r="I11" i="6"/>
  <c r="J11" i="6"/>
  <c r="G12" i="6"/>
  <c r="H12" i="6"/>
  <c r="I12" i="6"/>
  <c r="J12" i="6"/>
  <c r="G13" i="6"/>
  <c r="H13" i="6"/>
  <c r="I13" i="6"/>
  <c r="J13" i="6"/>
  <c r="G14" i="6"/>
  <c r="H14" i="6"/>
  <c r="I14" i="6"/>
  <c r="J14" i="6"/>
  <c r="G15" i="6"/>
  <c r="H15" i="6"/>
  <c r="I15" i="6"/>
  <c r="J15" i="6"/>
  <c r="G16" i="6"/>
  <c r="H16" i="6"/>
  <c r="I16" i="6"/>
  <c r="J16" i="6"/>
  <c r="G17" i="6"/>
  <c r="H17" i="6"/>
  <c r="I17" i="6"/>
  <c r="J17" i="6"/>
  <c r="G18" i="6"/>
  <c r="H18" i="6"/>
  <c r="I18" i="6"/>
  <c r="J18" i="6"/>
  <c r="G19" i="6"/>
  <c r="H19" i="6"/>
  <c r="I19" i="6"/>
  <c r="J19" i="6"/>
  <c r="G20" i="6"/>
  <c r="H20" i="6"/>
  <c r="I20" i="6"/>
  <c r="J20" i="6"/>
  <c r="G21" i="6"/>
  <c r="H21" i="6"/>
  <c r="I21" i="6"/>
  <c r="J21" i="6"/>
  <c r="G22" i="6"/>
  <c r="H22" i="6"/>
  <c r="I22" i="6"/>
  <c r="J22" i="6"/>
  <c r="I66" i="6"/>
  <c r="H66" i="6"/>
  <c r="G66" i="6"/>
  <c r="J35" i="6"/>
  <c r="I35" i="6"/>
  <c r="H35" i="6"/>
  <c r="G35" i="6"/>
  <c r="J4" i="6"/>
  <c r="I4" i="6"/>
  <c r="H4" i="6"/>
  <c r="G4" i="6"/>
  <c r="F111" i="5"/>
  <c r="G111" i="5"/>
  <c r="H111" i="5"/>
  <c r="I111" i="5"/>
  <c r="F112" i="5"/>
  <c r="G112" i="5"/>
  <c r="H112" i="5"/>
  <c r="I112" i="5"/>
  <c r="F113" i="5"/>
  <c r="G113" i="5"/>
  <c r="H113" i="5"/>
  <c r="I113" i="5"/>
  <c r="F114" i="5"/>
  <c r="G114" i="5"/>
  <c r="H114" i="5"/>
  <c r="I114" i="5"/>
  <c r="F115" i="5"/>
  <c r="G115" i="5"/>
  <c r="H115" i="5"/>
  <c r="I115" i="5"/>
  <c r="F116" i="5"/>
  <c r="G116" i="5"/>
  <c r="H116" i="5"/>
  <c r="I116" i="5"/>
  <c r="F117" i="5"/>
  <c r="G117" i="5"/>
  <c r="H117" i="5"/>
  <c r="I117" i="5"/>
  <c r="F118" i="5"/>
  <c r="G118" i="5"/>
  <c r="H118" i="5"/>
  <c r="I118" i="5"/>
  <c r="F119" i="5"/>
  <c r="G119" i="5"/>
  <c r="H119" i="5"/>
  <c r="I119" i="5"/>
  <c r="F120" i="5"/>
  <c r="G120" i="5"/>
  <c r="H120" i="5"/>
  <c r="I120" i="5"/>
  <c r="F121" i="5"/>
  <c r="G121" i="5"/>
  <c r="H121" i="5"/>
  <c r="I121" i="5"/>
  <c r="F122" i="5"/>
  <c r="G122" i="5"/>
  <c r="H122" i="5"/>
  <c r="I122" i="5"/>
  <c r="F123" i="5"/>
  <c r="G123" i="5"/>
  <c r="H123" i="5"/>
  <c r="I123" i="5"/>
  <c r="F98" i="5"/>
  <c r="G98" i="5"/>
  <c r="H98" i="5"/>
  <c r="I98" i="5"/>
  <c r="F99" i="5"/>
  <c r="G99" i="5"/>
  <c r="H99" i="5"/>
  <c r="I99" i="5"/>
  <c r="F100" i="5"/>
  <c r="G100" i="5"/>
  <c r="H100" i="5"/>
  <c r="I100" i="5"/>
  <c r="F101" i="5"/>
  <c r="G101" i="5"/>
  <c r="H101" i="5"/>
  <c r="I101" i="5"/>
  <c r="F102" i="5"/>
  <c r="G102" i="5"/>
  <c r="H102" i="5"/>
  <c r="I102" i="5"/>
  <c r="F103" i="5"/>
  <c r="G103" i="5"/>
  <c r="H103" i="5"/>
  <c r="I103" i="5"/>
  <c r="F104" i="5"/>
  <c r="G104" i="5"/>
  <c r="H104" i="5"/>
  <c r="I104" i="5"/>
  <c r="F105" i="5"/>
  <c r="G105" i="5"/>
  <c r="H105" i="5"/>
  <c r="I105" i="5"/>
  <c r="F106" i="5"/>
  <c r="G106" i="5"/>
  <c r="H106" i="5"/>
  <c r="I106" i="5"/>
  <c r="F107" i="5"/>
  <c r="G107" i="5"/>
  <c r="H107" i="5"/>
  <c r="I107" i="5"/>
  <c r="F108" i="5"/>
  <c r="G108" i="5"/>
  <c r="H108" i="5"/>
  <c r="I108" i="5"/>
  <c r="F109" i="5"/>
  <c r="G109" i="5"/>
  <c r="H109" i="5"/>
  <c r="I109" i="5"/>
  <c r="F110" i="5"/>
  <c r="G110" i="5"/>
  <c r="H110" i="5"/>
  <c r="I110" i="5"/>
  <c r="G97" i="5"/>
  <c r="H97" i="5"/>
  <c r="I97" i="5"/>
  <c r="F97" i="5"/>
  <c r="F77" i="5"/>
  <c r="G77" i="5"/>
  <c r="H77" i="5"/>
  <c r="I77" i="5"/>
  <c r="F78" i="5"/>
  <c r="G78" i="5"/>
  <c r="H78" i="5"/>
  <c r="I78" i="5"/>
  <c r="F79" i="5"/>
  <c r="G79" i="5"/>
  <c r="H79" i="5"/>
  <c r="I79" i="5"/>
  <c r="F80" i="5"/>
  <c r="G80" i="5"/>
  <c r="H80" i="5"/>
  <c r="I80" i="5"/>
  <c r="F81" i="5"/>
  <c r="G81" i="5"/>
  <c r="H81" i="5"/>
  <c r="I81" i="5"/>
  <c r="F82" i="5"/>
  <c r="G82" i="5"/>
  <c r="H82" i="5"/>
  <c r="I82" i="5"/>
  <c r="F83" i="5"/>
  <c r="G83" i="5"/>
  <c r="H83" i="5"/>
  <c r="I83" i="5"/>
  <c r="F84" i="5"/>
  <c r="G84" i="5"/>
  <c r="H84" i="5"/>
  <c r="I84" i="5"/>
  <c r="F85" i="5"/>
  <c r="G85" i="5"/>
  <c r="H85" i="5"/>
  <c r="I85" i="5"/>
  <c r="F86" i="5"/>
  <c r="G86" i="5"/>
  <c r="H86" i="5"/>
  <c r="I86" i="5"/>
  <c r="F87" i="5"/>
  <c r="G87" i="5"/>
  <c r="H87" i="5"/>
  <c r="I87" i="5"/>
  <c r="F88" i="5"/>
  <c r="G88" i="5"/>
  <c r="H88" i="5"/>
  <c r="I88" i="5"/>
  <c r="F89" i="5"/>
  <c r="G89" i="5"/>
  <c r="H89" i="5"/>
  <c r="I89" i="5"/>
  <c r="F90" i="5"/>
  <c r="G90" i="5"/>
  <c r="H90" i="5"/>
  <c r="I90" i="5"/>
  <c r="F91" i="5"/>
  <c r="G91" i="5"/>
  <c r="H91" i="5"/>
  <c r="I91" i="5"/>
  <c r="F92" i="5"/>
  <c r="G92" i="5"/>
  <c r="H92" i="5"/>
  <c r="I92" i="5"/>
  <c r="F67" i="5"/>
  <c r="G67" i="5"/>
  <c r="H67" i="5"/>
  <c r="I67" i="5"/>
  <c r="F68" i="5"/>
  <c r="G68" i="5"/>
  <c r="H68" i="5"/>
  <c r="I68" i="5"/>
  <c r="F69" i="5"/>
  <c r="G69" i="5"/>
  <c r="H69" i="5"/>
  <c r="I69" i="5"/>
  <c r="F70" i="5"/>
  <c r="G70" i="5"/>
  <c r="H70" i="5"/>
  <c r="I70" i="5"/>
  <c r="F71" i="5"/>
  <c r="G71" i="5"/>
  <c r="H71" i="5"/>
  <c r="I71" i="5"/>
  <c r="F72" i="5"/>
  <c r="G72" i="5"/>
  <c r="H72" i="5"/>
  <c r="I72" i="5"/>
  <c r="F73" i="5"/>
  <c r="G73" i="5"/>
  <c r="H73" i="5"/>
  <c r="I73" i="5"/>
  <c r="F74" i="5"/>
  <c r="G74" i="5"/>
  <c r="H74" i="5"/>
  <c r="I74" i="5"/>
  <c r="F75" i="5"/>
  <c r="G75" i="5"/>
  <c r="H75" i="5"/>
  <c r="I75" i="5"/>
  <c r="F76" i="5"/>
  <c r="G76" i="5"/>
  <c r="H76" i="5"/>
  <c r="I76" i="5"/>
  <c r="H66" i="5"/>
  <c r="G66" i="5"/>
  <c r="F66" i="5"/>
  <c r="C124" i="5"/>
  <c r="D124" i="5"/>
  <c r="E124" i="5"/>
  <c r="C93" i="5"/>
  <c r="D93" i="5"/>
  <c r="E93" i="5"/>
  <c r="C62" i="5"/>
  <c r="D62" i="5"/>
  <c r="E62" i="5"/>
  <c r="F62" i="5"/>
  <c r="B124" i="5"/>
  <c r="B93" i="5"/>
  <c r="B62" i="5"/>
  <c r="G61" i="5"/>
  <c r="H61" i="5"/>
  <c r="I61" i="5"/>
  <c r="J61" i="5"/>
  <c r="G47" i="5"/>
  <c r="H47" i="5"/>
  <c r="I47" i="5"/>
  <c r="J47" i="5"/>
  <c r="G48" i="5"/>
  <c r="H48" i="5"/>
  <c r="I48" i="5"/>
  <c r="J48" i="5"/>
  <c r="G49" i="5"/>
  <c r="H49" i="5"/>
  <c r="I49" i="5"/>
  <c r="J49" i="5"/>
  <c r="G50" i="5"/>
  <c r="H50" i="5"/>
  <c r="I50" i="5"/>
  <c r="J50" i="5"/>
  <c r="G51" i="5"/>
  <c r="H51" i="5"/>
  <c r="I51" i="5"/>
  <c r="J51" i="5"/>
  <c r="G52" i="5"/>
  <c r="H52" i="5"/>
  <c r="I52" i="5"/>
  <c r="J52" i="5"/>
  <c r="G53" i="5"/>
  <c r="H53" i="5"/>
  <c r="I53" i="5"/>
  <c r="J53" i="5"/>
  <c r="G54" i="5"/>
  <c r="H54" i="5"/>
  <c r="I54" i="5"/>
  <c r="J54" i="5"/>
  <c r="G55" i="5"/>
  <c r="H55" i="5"/>
  <c r="I55" i="5"/>
  <c r="J55" i="5"/>
  <c r="G56" i="5"/>
  <c r="H56" i="5"/>
  <c r="I56" i="5"/>
  <c r="J56" i="5"/>
  <c r="G57" i="5"/>
  <c r="H57" i="5"/>
  <c r="I57" i="5"/>
  <c r="J57" i="5"/>
  <c r="G58" i="5"/>
  <c r="H58" i="5"/>
  <c r="I58" i="5"/>
  <c r="J58" i="5"/>
  <c r="G59" i="5"/>
  <c r="H59" i="5"/>
  <c r="I59" i="5"/>
  <c r="J59" i="5"/>
  <c r="G60" i="5"/>
  <c r="H60" i="5"/>
  <c r="I60" i="5"/>
  <c r="J60" i="5"/>
  <c r="G36" i="5"/>
  <c r="H36" i="5"/>
  <c r="I36" i="5"/>
  <c r="J36" i="5"/>
  <c r="G37" i="5"/>
  <c r="H37" i="5"/>
  <c r="I37" i="5"/>
  <c r="J37" i="5"/>
  <c r="G38" i="5"/>
  <c r="H38" i="5"/>
  <c r="I38" i="5"/>
  <c r="J38" i="5"/>
  <c r="G39" i="5"/>
  <c r="H39" i="5"/>
  <c r="I39" i="5"/>
  <c r="J39" i="5"/>
  <c r="G40" i="5"/>
  <c r="H40" i="5"/>
  <c r="I40" i="5"/>
  <c r="J40" i="5"/>
  <c r="G41" i="5"/>
  <c r="H41" i="5"/>
  <c r="I41" i="5"/>
  <c r="J41" i="5"/>
  <c r="G42" i="5"/>
  <c r="H42" i="5"/>
  <c r="I42" i="5"/>
  <c r="J42" i="5"/>
  <c r="G43" i="5"/>
  <c r="H43" i="5"/>
  <c r="I43" i="5"/>
  <c r="J43" i="5"/>
  <c r="G44" i="5"/>
  <c r="H44" i="5"/>
  <c r="I44" i="5"/>
  <c r="J44" i="5"/>
  <c r="G45" i="5"/>
  <c r="H45" i="5"/>
  <c r="I45" i="5"/>
  <c r="J45" i="5"/>
  <c r="G46" i="5"/>
  <c r="H46" i="5"/>
  <c r="I46" i="5"/>
  <c r="J46" i="5"/>
  <c r="J35" i="5"/>
  <c r="I35" i="5"/>
  <c r="H35" i="5"/>
  <c r="G35" i="5"/>
  <c r="C31" i="5"/>
  <c r="D31" i="5"/>
  <c r="E31" i="5"/>
  <c r="F31" i="5"/>
  <c r="B31" i="5"/>
  <c r="G31" i="5" s="1"/>
  <c r="G28" i="5"/>
  <c r="H28" i="5"/>
  <c r="I28" i="5"/>
  <c r="J28" i="5"/>
  <c r="G29" i="5"/>
  <c r="H29" i="5"/>
  <c r="I29" i="5"/>
  <c r="J29" i="5"/>
  <c r="G30" i="5"/>
  <c r="H30" i="5"/>
  <c r="I30" i="5"/>
  <c r="J30" i="5"/>
  <c r="G5" i="5"/>
  <c r="H5" i="5"/>
  <c r="I5" i="5"/>
  <c r="J5" i="5"/>
  <c r="G6" i="5"/>
  <c r="H6" i="5"/>
  <c r="I6" i="5"/>
  <c r="J6" i="5"/>
  <c r="G7" i="5"/>
  <c r="H7" i="5"/>
  <c r="I7" i="5"/>
  <c r="J7" i="5"/>
  <c r="G8" i="5"/>
  <c r="H8" i="5"/>
  <c r="I8" i="5"/>
  <c r="J8" i="5"/>
  <c r="G9" i="5"/>
  <c r="H9" i="5"/>
  <c r="I9" i="5"/>
  <c r="J9" i="5"/>
  <c r="G10" i="5"/>
  <c r="H10" i="5"/>
  <c r="I10" i="5"/>
  <c r="J10" i="5"/>
  <c r="G11" i="5"/>
  <c r="H11" i="5"/>
  <c r="I11" i="5"/>
  <c r="J11" i="5"/>
  <c r="G12" i="5"/>
  <c r="H12" i="5"/>
  <c r="I12" i="5"/>
  <c r="J12" i="5"/>
  <c r="G13" i="5"/>
  <c r="H13" i="5"/>
  <c r="I13" i="5"/>
  <c r="J13" i="5"/>
  <c r="G14" i="5"/>
  <c r="H14" i="5"/>
  <c r="I14" i="5"/>
  <c r="J14" i="5"/>
  <c r="G15" i="5"/>
  <c r="H15" i="5"/>
  <c r="I15" i="5"/>
  <c r="J15" i="5"/>
  <c r="G16" i="5"/>
  <c r="H16" i="5"/>
  <c r="I16" i="5"/>
  <c r="J16" i="5"/>
  <c r="G17" i="5"/>
  <c r="H17" i="5"/>
  <c r="I17" i="5"/>
  <c r="J17" i="5"/>
  <c r="G18" i="5"/>
  <c r="H18" i="5"/>
  <c r="I18" i="5"/>
  <c r="J18" i="5"/>
  <c r="G19" i="5"/>
  <c r="H19" i="5"/>
  <c r="I19" i="5"/>
  <c r="J19" i="5"/>
  <c r="G20" i="5"/>
  <c r="H20" i="5"/>
  <c r="I20" i="5"/>
  <c r="J20" i="5"/>
  <c r="G21" i="5"/>
  <c r="H21" i="5"/>
  <c r="I21" i="5"/>
  <c r="J21" i="5"/>
  <c r="G22" i="5"/>
  <c r="H22" i="5"/>
  <c r="I22" i="5"/>
  <c r="J22" i="5"/>
  <c r="G23" i="5"/>
  <c r="H23" i="5"/>
  <c r="I23" i="5"/>
  <c r="J23" i="5"/>
  <c r="G24" i="5"/>
  <c r="H24" i="5"/>
  <c r="I24" i="5"/>
  <c r="J24" i="5"/>
  <c r="G25" i="5"/>
  <c r="H25" i="5"/>
  <c r="I25" i="5"/>
  <c r="J25" i="5"/>
  <c r="G26" i="5"/>
  <c r="H26" i="5"/>
  <c r="I26" i="5"/>
  <c r="J26" i="5"/>
  <c r="G27" i="5"/>
  <c r="H27" i="5"/>
  <c r="I27" i="5"/>
  <c r="J27" i="5"/>
  <c r="J4" i="5"/>
  <c r="I4" i="5"/>
  <c r="H4" i="5"/>
  <c r="G4" i="5"/>
  <c r="F77" i="4"/>
  <c r="G77" i="4"/>
  <c r="H77" i="4"/>
  <c r="I77" i="4"/>
  <c r="F78" i="4"/>
  <c r="G78" i="4"/>
  <c r="H78" i="4"/>
  <c r="I78" i="4"/>
  <c r="F79" i="4"/>
  <c r="G79" i="4"/>
  <c r="H79" i="4"/>
  <c r="I79" i="4"/>
  <c r="F80" i="4"/>
  <c r="G80" i="4"/>
  <c r="H80" i="4"/>
  <c r="I80" i="4"/>
  <c r="F81" i="4"/>
  <c r="G81" i="4"/>
  <c r="H81" i="4"/>
  <c r="I81" i="4"/>
  <c r="F82" i="4"/>
  <c r="G82" i="4"/>
  <c r="H82" i="4"/>
  <c r="I82" i="4"/>
  <c r="F83" i="4"/>
  <c r="G83" i="4"/>
  <c r="H83" i="4"/>
  <c r="I83" i="4"/>
  <c r="F84" i="4"/>
  <c r="G84" i="4"/>
  <c r="H84" i="4"/>
  <c r="I84" i="4"/>
  <c r="F85" i="4"/>
  <c r="G85" i="4"/>
  <c r="H85" i="4"/>
  <c r="I85" i="4"/>
  <c r="F86" i="4"/>
  <c r="G86" i="4"/>
  <c r="H86" i="4"/>
  <c r="I86" i="4"/>
  <c r="F87" i="4"/>
  <c r="G87" i="4"/>
  <c r="H87" i="4"/>
  <c r="I87" i="4"/>
  <c r="F88" i="4"/>
  <c r="G88" i="4"/>
  <c r="H88" i="4"/>
  <c r="I88" i="4"/>
  <c r="F89" i="4"/>
  <c r="G89" i="4"/>
  <c r="H89" i="4"/>
  <c r="I89" i="4"/>
  <c r="F90" i="4"/>
  <c r="G90" i="4"/>
  <c r="H90" i="4"/>
  <c r="I90" i="4"/>
  <c r="F91" i="4"/>
  <c r="G91" i="4"/>
  <c r="H91" i="4"/>
  <c r="I91" i="4"/>
  <c r="F92" i="4"/>
  <c r="G92" i="4"/>
  <c r="H92" i="4"/>
  <c r="I92" i="4"/>
  <c r="F67" i="4"/>
  <c r="G67" i="4"/>
  <c r="H67" i="4"/>
  <c r="I67" i="4"/>
  <c r="F68" i="4"/>
  <c r="G68" i="4"/>
  <c r="H68" i="4"/>
  <c r="I68" i="4"/>
  <c r="F69" i="4"/>
  <c r="G69" i="4"/>
  <c r="H69" i="4"/>
  <c r="I69" i="4"/>
  <c r="F70" i="4"/>
  <c r="G70" i="4"/>
  <c r="H70" i="4"/>
  <c r="I70" i="4"/>
  <c r="F71" i="4"/>
  <c r="G71" i="4"/>
  <c r="H71" i="4"/>
  <c r="I71" i="4"/>
  <c r="F72" i="4"/>
  <c r="G72" i="4"/>
  <c r="H72" i="4"/>
  <c r="I72" i="4"/>
  <c r="F73" i="4"/>
  <c r="G73" i="4"/>
  <c r="H73" i="4"/>
  <c r="I73" i="4"/>
  <c r="F74" i="4"/>
  <c r="G74" i="4"/>
  <c r="H74" i="4"/>
  <c r="I74" i="4"/>
  <c r="F75" i="4"/>
  <c r="G75" i="4"/>
  <c r="H75" i="4"/>
  <c r="I75" i="4"/>
  <c r="F76" i="4"/>
  <c r="G76" i="4"/>
  <c r="H76" i="4"/>
  <c r="I76" i="4"/>
  <c r="C93" i="4"/>
  <c r="D93" i="4"/>
  <c r="E93" i="4"/>
  <c r="B93" i="4"/>
  <c r="C62" i="4"/>
  <c r="D62" i="4"/>
  <c r="E62" i="4"/>
  <c r="H62" i="4" s="1"/>
  <c r="F62" i="4"/>
  <c r="I62" i="4" s="1"/>
  <c r="B62" i="4"/>
  <c r="G62" i="4" s="1"/>
  <c r="G51" i="4"/>
  <c r="H51" i="4"/>
  <c r="I51" i="4"/>
  <c r="J51" i="4"/>
  <c r="G52" i="4"/>
  <c r="H52" i="4"/>
  <c r="I52" i="4"/>
  <c r="J52" i="4"/>
  <c r="G53" i="4"/>
  <c r="H53" i="4"/>
  <c r="I53" i="4"/>
  <c r="J53" i="4"/>
  <c r="G54" i="4"/>
  <c r="H54" i="4"/>
  <c r="I54" i="4"/>
  <c r="J54" i="4"/>
  <c r="G55" i="4"/>
  <c r="H55" i="4"/>
  <c r="I55" i="4"/>
  <c r="J55" i="4"/>
  <c r="G56" i="4"/>
  <c r="H56" i="4"/>
  <c r="I56" i="4"/>
  <c r="J56" i="4"/>
  <c r="G57" i="4"/>
  <c r="H57" i="4"/>
  <c r="I57" i="4"/>
  <c r="J57" i="4"/>
  <c r="G58" i="4"/>
  <c r="H58" i="4"/>
  <c r="I58" i="4"/>
  <c r="J58" i="4"/>
  <c r="G59" i="4"/>
  <c r="H59" i="4"/>
  <c r="I59" i="4"/>
  <c r="J59" i="4"/>
  <c r="G60" i="4"/>
  <c r="H60" i="4"/>
  <c r="I60" i="4"/>
  <c r="J60" i="4"/>
  <c r="G61" i="4"/>
  <c r="H61" i="4"/>
  <c r="I61" i="4"/>
  <c r="J61" i="4"/>
  <c r="G36" i="4"/>
  <c r="H36" i="4"/>
  <c r="I36" i="4"/>
  <c r="J36" i="4"/>
  <c r="G37" i="4"/>
  <c r="H37" i="4"/>
  <c r="I37" i="4"/>
  <c r="J37" i="4"/>
  <c r="G38" i="4"/>
  <c r="H38" i="4"/>
  <c r="I38" i="4"/>
  <c r="J38" i="4"/>
  <c r="G39" i="4"/>
  <c r="H39" i="4"/>
  <c r="I39" i="4"/>
  <c r="J39" i="4"/>
  <c r="G40" i="4"/>
  <c r="H40" i="4"/>
  <c r="I40" i="4"/>
  <c r="J40" i="4"/>
  <c r="G41" i="4"/>
  <c r="H41" i="4"/>
  <c r="I41" i="4"/>
  <c r="J41" i="4"/>
  <c r="G42" i="4"/>
  <c r="H42" i="4"/>
  <c r="I42" i="4"/>
  <c r="J42" i="4"/>
  <c r="G43" i="4"/>
  <c r="H43" i="4"/>
  <c r="I43" i="4"/>
  <c r="J43" i="4"/>
  <c r="G44" i="4"/>
  <c r="H44" i="4"/>
  <c r="I44" i="4"/>
  <c r="J44" i="4"/>
  <c r="G45" i="4"/>
  <c r="H45" i="4"/>
  <c r="I45" i="4"/>
  <c r="J45" i="4"/>
  <c r="G46" i="4"/>
  <c r="H46" i="4"/>
  <c r="I46" i="4"/>
  <c r="J46" i="4"/>
  <c r="G47" i="4"/>
  <c r="H47" i="4"/>
  <c r="I47" i="4"/>
  <c r="J47" i="4"/>
  <c r="G48" i="4"/>
  <c r="H48" i="4"/>
  <c r="I48" i="4"/>
  <c r="J48" i="4"/>
  <c r="G49" i="4"/>
  <c r="H49" i="4"/>
  <c r="I49" i="4"/>
  <c r="J49" i="4"/>
  <c r="G50" i="4"/>
  <c r="H50" i="4"/>
  <c r="I50" i="4"/>
  <c r="J50" i="4"/>
  <c r="H35" i="4"/>
  <c r="G35" i="4"/>
  <c r="J35" i="4"/>
  <c r="I35" i="4"/>
  <c r="C31" i="4"/>
  <c r="D31" i="4"/>
  <c r="E31" i="4"/>
  <c r="H31" i="4" s="1"/>
  <c r="F31" i="4"/>
  <c r="H28" i="4"/>
  <c r="I28" i="4"/>
  <c r="J28" i="4"/>
  <c r="H29" i="4"/>
  <c r="I29" i="4"/>
  <c r="J29" i="4"/>
  <c r="H30" i="4"/>
  <c r="I30" i="4"/>
  <c r="J30" i="4"/>
  <c r="H5" i="4"/>
  <c r="I5" i="4"/>
  <c r="J5" i="4"/>
  <c r="H6" i="4"/>
  <c r="I6" i="4"/>
  <c r="J6" i="4"/>
  <c r="H7" i="4"/>
  <c r="I7" i="4"/>
  <c r="J7" i="4"/>
  <c r="H8" i="4"/>
  <c r="I8" i="4"/>
  <c r="J8" i="4"/>
  <c r="H9" i="4"/>
  <c r="I9" i="4"/>
  <c r="J9" i="4"/>
  <c r="H10" i="4"/>
  <c r="I10" i="4"/>
  <c r="J10" i="4"/>
  <c r="H11" i="4"/>
  <c r="I11" i="4"/>
  <c r="J11" i="4"/>
  <c r="H12" i="4"/>
  <c r="I12" i="4"/>
  <c r="J12" i="4"/>
  <c r="H13" i="4"/>
  <c r="I13" i="4"/>
  <c r="J13" i="4"/>
  <c r="H14" i="4"/>
  <c r="I14" i="4"/>
  <c r="J14" i="4"/>
  <c r="H15" i="4"/>
  <c r="I15" i="4"/>
  <c r="J15" i="4"/>
  <c r="H16" i="4"/>
  <c r="I16" i="4"/>
  <c r="J16" i="4"/>
  <c r="H17" i="4"/>
  <c r="I17" i="4"/>
  <c r="J17" i="4"/>
  <c r="H18" i="4"/>
  <c r="I18" i="4"/>
  <c r="J18" i="4"/>
  <c r="H19" i="4"/>
  <c r="I19" i="4"/>
  <c r="J19" i="4"/>
  <c r="H20" i="4"/>
  <c r="I20" i="4"/>
  <c r="J20" i="4"/>
  <c r="H21" i="4"/>
  <c r="I21" i="4"/>
  <c r="J21" i="4"/>
  <c r="H22" i="4"/>
  <c r="I22" i="4"/>
  <c r="J22" i="4"/>
  <c r="H23" i="4"/>
  <c r="I23" i="4"/>
  <c r="J23" i="4"/>
  <c r="H24" i="4"/>
  <c r="I24" i="4"/>
  <c r="J24" i="4"/>
  <c r="H25" i="4"/>
  <c r="I25" i="4"/>
  <c r="J25" i="4"/>
  <c r="H26" i="4"/>
  <c r="I26" i="4"/>
  <c r="J26" i="4"/>
  <c r="H27" i="4"/>
  <c r="I27" i="4"/>
  <c r="J27" i="4"/>
  <c r="J4" i="4"/>
  <c r="I4" i="4"/>
  <c r="H4" i="4"/>
  <c r="G4" i="4"/>
  <c r="C22" i="7"/>
  <c r="D22" i="7"/>
  <c r="E22" i="7"/>
  <c r="F22" i="7"/>
  <c r="C15" i="7"/>
  <c r="D15" i="7"/>
  <c r="E15" i="7"/>
  <c r="F15" i="7"/>
  <c r="C8" i="7"/>
  <c r="E8" i="7"/>
  <c r="F8" i="7"/>
  <c r="G62" i="6" l="1"/>
  <c r="H62" i="5"/>
  <c r="K36" i="2"/>
  <c r="J62" i="4"/>
  <c r="K37" i="1"/>
  <c r="F38" i="2"/>
  <c r="L34" i="2"/>
  <c r="E38" i="1"/>
  <c r="I31" i="6"/>
  <c r="G62" i="5"/>
  <c r="H62" i="6"/>
  <c r="K35" i="1"/>
  <c r="L36" i="1"/>
  <c r="K13" i="2"/>
  <c r="K23" i="2"/>
  <c r="L33" i="2"/>
  <c r="K37" i="2"/>
  <c r="K35" i="2"/>
  <c r="B22" i="9"/>
  <c r="B23" i="9" s="1"/>
  <c r="B22" i="10"/>
  <c r="B23" i="10" s="1"/>
  <c r="C22" i="10"/>
  <c r="C23" i="10" s="1"/>
  <c r="I31" i="5"/>
  <c r="L35" i="1"/>
  <c r="L37" i="1"/>
  <c r="L36" i="2"/>
  <c r="C38" i="2"/>
  <c r="K8" i="2"/>
  <c r="E38" i="2"/>
  <c r="L34" i="1"/>
  <c r="D38" i="2"/>
  <c r="L38" i="2" s="1"/>
  <c r="L8" i="2"/>
  <c r="K33" i="2"/>
  <c r="L35" i="2"/>
  <c r="B15" i="13"/>
  <c r="G16" i="13" s="1"/>
  <c r="C19" i="13"/>
  <c r="C38" i="1"/>
  <c r="K38" i="1" s="1"/>
  <c r="F38" i="1"/>
  <c r="D38" i="1"/>
  <c r="L38" i="1" s="1"/>
  <c r="D6" i="19"/>
  <c r="C6" i="19"/>
  <c r="I62" i="5"/>
  <c r="I93" i="4"/>
  <c r="G93" i="4"/>
  <c r="I31" i="4"/>
  <c r="F93" i="4"/>
  <c r="H93" i="4"/>
  <c r="F124" i="5"/>
  <c r="H93" i="5"/>
  <c r="I124" i="5"/>
  <c r="G124" i="5"/>
  <c r="H31" i="5"/>
  <c r="F93" i="5"/>
  <c r="I93" i="5"/>
  <c r="G93" i="5"/>
  <c r="H124" i="5"/>
  <c r="F93" i="6"/>
  <c r="H93" i="6"/>
  <c r="I125" i="6"/>
  <c r="G125" i="6"/>
  <c r="I93" i="6"/>
  <c r="G93" i="6"/>
  <c r="H125" i="6"/>
  <c r="F125" i="6"/>
  <c r="J31" i="5"/>
  <c r="J62" i="6"/>
  <c r="J62" i="5"/>
  <c r="K24" i="15"/>
  <c r="K25" i="15" s="1"/>
  <c r="J24" i="15"/>
  <c r="J25" i="15" s="1"/>
  <c r="I24" i="15"/>
  <c r="I25" i="15" s="1"/>
  <c r="H24" i="15"/>
  <c r="H25" i="15" s="1"/>
  <c r="F24" i="15"/>
  <c r="F25" i="15" s="1"/>
  <c r="E24" i="15"/>
  <c r="E25" i="15" s="1"/>
  <c r="D24" i="15"/>
  <c r="D25" i="15" s="1"/>
  <c r="C24" i="15"/>
  <c r="C25" i="15" s="1"/>
  <c r="K18" i="3"/>
  <c r="J18" i="3"/>
  <c r="I18" i="3"/>
  <c r="H18" i="3"/>
  <c r="G18" i="3"/>
  <c r="E18" i="3"/>
  <c r="D18" i="3"/>
  <c r="C18" i="3"/>
  <c r="K17" i="3"/>
  <c r="J17" i="3"/>
  <c r="I17" i="3"/>
  <c r="H17" i="3"/>
  <c r="G17" i="3"/>
  <c r="E17" i="3"/>
  <c r="D17" i="3"/>
  <c r="C17" i="3"/>
  <c r="K16" i="3"/>
  <c r="J16" i="3"/>
  <c r="I16" i="3"/>
  <c r="H16" i="3"/>
  <c r="G16" i="3"/>
  <c r="E16" i="3"/>
  <c r="D16" i="3"/>
  <c r="C16" i="3"/>
  <c r="K15" i="3"/>
  <c r="J15" i="3"/>
  <c r="I15" i="3"/>
  <c r="H15" i="3"/>
  <c r="G15" i="3"/>
  <c r="E15" i="3"/>
  <c r="D15" i="3"/>
  <c r="C15" i="3"/>
  <c r="K14" i="3"/>
  <c r="J14" i="3"/>
  <c r="I14" i="3"/>
  <c r="H14" i="3"/>
  <c r="G14" i="3"/>
  <c r="E14" i="3"/>
  <c r="D14" i="3"/>
  <c r="C14" i="3"/>
  <c r="K9" i="3"/>
  <c r="J9" i="3"/>
  <c r="I9" i="3"/>
  <c r="H9" i="3"/>
  <c r="G9" i="3"/>
  <c r="E9" i="3"/>
  <c r="D9" i="3"/>
  <c r="C9" i="3"/>
  <c r="K19" i="3"/>
  <c r="J19" i="3"/>
  <c r="I19" i="3"/>
  <c r="H19" i="3"/>
  <c r="G19" i="3"/>
  <c r="E19" i="3"/>
  <c r="D19" i="3"/>
  <c r="C19" i="3"/>
  <c r="G30" i="4"/>
  <c r="G29" i="4"/>
  <c r="G28" i="4"/>
  <c r="G27" i="4"/>
  <c r="G26" i="4"/>
  <c r="G25" i="4"/>
  <c r="G24" i="4"/>
  <c r="G23" i="4"/>
  <c r="G22" i="4"/>
  <c r="G21" i="4"/>
  <c r="G20" i="4"/>
  <c r="G19" i="4"/>
  <c r="G18" i="4"/>
  <c r="G17" i="4"/>
  <c r="G16" i="4"/>
  <c r="G15" i="4"/>
  <c r="G14" i="4"/>
  <c r="G13" i="4"/>
  <c r="G12" i="4"/>
  <c r="G11" i="4"/>
  <c r="G10" i="4"/>
  <c r="G9" i="4"/>
  <c r="G8" i="4"/>
  <c r="G7" i="4"/>
  <c r="G6" i="4"/>
  <c r="B31" i="4"/>
  <c r="G5" i="4"/>
  <c r="K38" i="2" l="1"/>
  <c r="H16" i="13"/>
  <c r="H20" i="13" s="1"/>
  <c r="C16" i="13"/>
  <c r="C20" i="13" s="1"/>
  <c r="I20" i="13"/>
  <c r="L20" i="13"/>
  <c r="J20" i="13"/>
  <c r="M20" i="13"/>
  <c r="K20" i="13"/>
  <c r="E16" i="13"/>
  <c r="E20" i="13" s="1"/>
  <c r="F16" i="13"/>
  <c r="F20" i="13" s="1"/>
  <c r="G20" i="13"/>
  <c r="D16" i="13"/>
  <c r="D20" i="13" s="1"/>
  <c r="B19" i="13"/>
  <c r="G31" i="4"/>
  <c r="J31" i="4"/>
</calcChain>
</file>

<file path=xl/comments1.xml><?xml version="1.0" encoding="utf-8"?>
<comments xmlns="http://schemas.openxmlformats.org/spreadsheetml/2006/main">
  <authors>
    <author>Jozef Jurkovič</author>
  </authors>
  <commentList>
    <comment ref="C34" authorId="0">
      <text>
        <r>
          <rPr>
            <sz val="8"/>
            <color indexed="81"/>
            <rFont val="Tahoma"/>
            <family val="2"/>
            <charset val="238"/>
          </rPr>
          <t>Použité vzorce je potrebné upraviť po doplnení/odstánení riadkov fakúlt, to platí aj pre ostatné tabuľky.</t>
        </r>
      </text>
    </comment>
  </commentList>
</comments>
</file>

<file path=xl/comments2.xml><?xml version="1.0" encoding="utf-8"?>
<comments xmlns="http://schemas.openxmlformats.org/spreadsheetml/2006/main">
  <authors>
    <author>Jozef Jurkovič</author>
  </authors>
  <commentList>
    <comment ref="E6" authorId="0">
      <text>
        <r>
          <rPr>
            <b/>
            <sz val="8"/>
            <color indexed="81"/>
            <rFont val="Tahoma"/>
            <family val="2"/>
            <charset val="238"/>
          </rPr>
          <t>Výberové konania, v ktorých sa uzatvoríl pracovný pomer na dobu neurčitú (resp. do 70 rokov veku) sa pri výpočte priemeru nezohľadnia.</t>
        </r>
      </text>
    </comment>
  </commentList>
</comments>
</file>

<file path=xl/sharedStrings.xml><?xml version="1.0" encoding="utf-8"?>
<sst xmlns="http://schemas.openxmlformats.org/spreadsheetml/2006/main" count="13980" uniqueCount="5112">
  <si>
    <t>občania SR</t>
  </si>
  <si>
    <t>cudzinci</t>
  </si>
  <si>
    <t>fakulta1</t>
  </si>
  <si>
    <t>fakulta2</t>
  </si>
  <si>
    <t>stupeň</t>
  </si>
  <si>
    <t>1+2</t>
  </si>
  <si>
    <t>Tabuľka č. 1a: Vývoj počtu študentov (stav k 31.10. daného roka)</t>
  </si>
  <si>
    <t>rozdiel</t>
  </si>
  <si>
    <t>AAA, AAB,
 ABA, ABB</t>
  </si>
  <si>
    <t>ACA, ACB, BAA, BAB, BCB, BCI, EAI, CAA, CAB, EAJ</t>
  </si>
  <si>
    <t>FAI</t>
  </si>
  <si>
    <t>ADC, BDC</t>
  </si>
  <si>
    <t>ADD, BDD</t>
  </si>
  <si>
    <t>CDC, CDD</t>
  </si>
  <si>
    <t>Z**</t>
  </si>
  <si>
    <t>X**</t>
  </si>
  <si>
    <t>Y**</t>
  </si>
  <si>
    <t>programy ES</t>
  </si>
  <si>
    <t>NŠP</t>
  </si>
  <si>
    <t>iné (CEEPUS, NIL, ..)</t>
  </si>
  <si>
    <t xml:space="preserve"> - zamietnutie</t>
  </si>
  <si>
    <t xml:space="preserve"> - stiahnutie</t>
  </si>
  <si>
    <t>P.č.</t>
  </si>
  <si>
    <t>Stupeň</t>
  </si>
  <si>
    <t>1. stupeň</t>
  </si>
  <si>
    <t>2. stupeň</t>
  </si>
  <si>
    <t>3. stupeň</t>
  </si>
  <si>
    <t>Fakulta</t>
  </si>
  <si>
    <t>Stupeň                        štúdia</t>
  </si>
  <si>
    <t>Denná forma</t>
  </si>
  <si>
    <t>Externá forma</t>
  </si>
  <si>
    <t>Spolu</t>
  </si>
  <si>
    <t>1+2 - študijné programy podľa § 53 ods. 3 zákona</t>
  </si>
  <si>
    <t>Rok</t>
  </si>
  <si>
    <t>Plánovaný počet</t>
  </si>
  <si>
    <t>Počet prihlášok</t>
  </si>
  <si>
    <t>Účasť</t>
  </si>
  <si>
    <t>Prijatie</t>
  </si>
  <si>
    <t>Zápis</t>
  </si>
  <si>
    <t>Prihlášky/ plán</t>
  </si>
  <si>
    <t>Prijatie/                účasť</t>
  </si>
  <si>
    <t>Zápis/            prijatie</t>
  </si>
  <si>
    <t xml:space="preserve">Zápis/                  plán           </t>
  </si>
  <si>
    <t>Forma štúdia</t>
  </si>
  <si>
    <t>Počet študentov</t>
  </si>
  <si>
    <t>Počty študentov</t>
  </si>
  <si>
    <t>Počet žiadostí o zníženie školného</t>
  </si>
  <si>
    <t>Počet žiadostí o odpustenie školného</t>
  </si>
  <si>
    <t>Fyzický počet vyslaných študentov</t>
  </si>
  <si>
    <t>Počet osobomesiacov vyslaných študentov</t>
  </si>
  <si>
    <t>Fyzický počet prijatých študentov</t>
  </si>
  <si>
    <t>Počet osobomesiacov, prijatých študentov</t>
  </si>
  <si>
    <t xml:space="preserve">rozdiel v % </t>
  </si>
  <si>
    <t>Meno a priezvisko</t>
  </si>
  <si>
    <t>Študijný odbor</t>
  </si>
  <si>
    <t>Dátum začiatku konania</t>
  </si>
  <si>
    <t>Dátum predloženia ministrovi</t>
  </si>
  <si>
    <t>Inauguračné konanie</t>
  </si>
  <si>
    <t>V tom počet žiadostí mimo vysokej školy</t>
  </si>
  <si>
    <t>Habilitačné konanie</t>
  </si>
  <si>
    <t>Funkcia</t>
  </si>
  <si>
    <t>Priemerný počet uchádzačov na obsadenie pozície</t>
  </si>
  <si>
    <t>Priemerná dĺžka uzatvorenia pracovnej zmluvy na dobu určitú</t>
  </si>
  <si>
    <t>Počet zmlúv uzatvorených na dobu neurčitú</t>
  </si>
  <si>
    <t>Počet konaní bez uzatvorenia zmluvy</t>
  </si>
  <si>
    <t>Počet konaní, do ktorých sa neprihlásil žiaden uchádzač</t>
  </si>
  <si>
    <t>Počet konaní, kde bol prihlásený vš učiteľ, ktorý opätovne obsadil to isté miesto</t>
  </si>
  <si>
    <t>Počet miest obsadených bez výberového konania</t>
  </si>
  <si>
    <t>Zamestnanec</t>
  </si>
  <si>
    <t>Fyzický počet</t>
  </si>
  <si>
    <t>Profesori, docenti s DrSc.</t>
  </si>
  <si>
    <t>Docenti, bez DrSc.</t>
  </si>
  <si>
    <t>Fyzický počet vyslaných zamestnancov</t>
  </si>
  <si>
    <t>Počet osobodní vyslaných zamestnancov</t>
  </si>
  <si>
    <t>Fyzický počet prijatých zamestnancov</t>
  </si>
  <si>
    <t>Počet osobodní, prijatých zamestnancov</t>
  </si>
  <si>
    <t>Záverečná práca</t>
  </si>
  <si>
    <t>Počet predložených záverečných prác</t>
  </si>
  <si>
    <t>Kategória
fakulta</t>
  </si>
  <si>
    <t>Ostatné</t>
  </si>
  <si>
    <t>Kategória fakulta</t>
  </si>
  <si>
    <t>Jazyky</t>
  </si>
  <si>
    <t>Skratka titulu</t>
  </si>
  <si>
    <t>Spojený 1. a 2. stupeň</t>
  </si>
  <si>
    <t>Pozastavené práva</t>
  </si>
  <si>
    <t>Dátum pozastavenia</t>
  </si>
  <si>
    <t>Kategória výkonu</t>
  </si>
  <si>
    <t>Autor</t>
  </si>
  <si>
    <t>Názov projektu/umeleckého výkonu</t>
  </si>
  <si>
    <t>Miesto realizácie</t>
  </si>
  <si>
    <t>Termín realizácie</t>
  </si>
  <si>
    <t>ktorým bolo školné odpustené</t>
  </si>
  <si>
    <t>ktorým bolo školné znížené</t>
  </si>
  <si>
    <t>cudzincov, ktorí uhrádzajú školné</t>
  </si>
  <si>
    <t>Zamestnanec vysokej školy (áno/nie)</t>
  </si>
  <si>
    <t xml:space="preserve">Názov projektu </t>
  </si>
  <si>
    <t>ktorým vznikla povinnosť uhradiť školné v externej forme</t>
  </si>
  <si>
    <t>ktorým vznikla povinnosť uhradiť školné za prekročenie štandardnej dĺžky štúdia</t>
  </si>
  <si>
    <t>Z toho počet absolventov svojej vysokej školy</t>
  </si>
  <si>
    <t>Z toho počet uchádzačov, ktorí získali vzdelanie nižšieho stupňa v zahraničí</t>
  </si>
  <si>
    <t>z toho počet študentov,</t>
  </si>
  <si>
    <t>Forma</t>
  </si>
  <si>
    <t>Z toho počet uchádzačov, ktorí získali stredoškolské vzdelanie v zahraničí</t>
  </si>
  <si>
    <t xml:space="preserve"> - iné (smrť, odňatie práva a pod.)</t>
  </si>
  <si>
    <t>Tabuľka č. 10: Kvalifikačná štruktúra vysokoškolských učiteľov</t>
  </si>
  <si>
    <t>Študijný program</t>
  </si>
  <si>
    <t>Dátum odňatia alebo skončenia platnosti</t>
  </si>
  <si>
    <t>P. č.</t>
  </si>
  <si>
    <t>Číslo/
identifikácia projektu</t>
  </si>
  <si>
    <t xml:space="preserve">Priezvisko, meno 
a tituly zodpovedného riešiteľa projektu </t>
  </si>
  <si>
    <t>Obdobie riešenia projektu (od - do)</t>
  </si>
  <si>
    <t>Objem dotácie/finančných prostriedkov prijatých VŠ 
na jej účet 
v období od 1.1. do 31.12.
v eur
v kategórii BV</t>
  </si>
  <si>
    <t>Objem dotácie/finančných prostriedkov prijatých VŠ 
na jej účet 
v období od 1.1. do 31.12.
v eur
v kategórii KV</t>
  </si>
  <si>
    <t>Poznámky
a doplňujúce informácie</t>
  </si>
  <si>
    <t>Stupeň dosiahnutého vzdelania</t>
  </si>
  <si>
    <t>Akademický rok začatia štúdia</t>
  </si>
  <si>
    <t>% z celkového počtu prihlášok</t>
  </si>
  <si>
    <t>% z celkového počtu účasti</t>
  </si>
  <si>
    <t>% z celkového počtu prijatia</t>
  </si>
  <si>
    <t>% z celkového počtu zápisov</t>
  </si>
  <si>
    <t>Dátum odňatia práva alebo skončenia platnosti</t>
  </si>
  <si>
    <t>Odňaté práva, alebo skončenie platnosti priznaného práva</t>
  </si>
  <si>
    <t>Počet výberových konaní</t>
  </si>
  <si>
    <t>Prepočítaný počet</t>
  </si>
  <si>
    <t>spolu podľa stupňov</t>
  </si>
  <si>
    <t>spolu fakulta 1</t>
  </si>
  <si>
    <t>spolu fakulta 2</t>
  </si>
  <si>
    <t xml:space="preserve">spolu vysoká škola </t>
  </si>
  <si>
    <t>Priemerný počet uchádzačov, ktorí v čase výberového konania neboli v pracovnom pomere s vysokou školou</t>
  </si>
  <si>
    <t>Ostatní učitelia s DrSc.</t>
  </si>
  <si>
    <t>Ostatní učitelia bez vedeckej hodnosti</t>
  </si>
  <si>
    <t>Ostatní učitelia s PhD, CSc.</t>
  </si>
  <si>
    <t>Fyzický počet vedúcich záverečných prác</t>
  </si>
  <si>
    <t>Fyzický počet vedúcich záverečných prác bez PhD.</t>
  </si>
  <si>
    <t>Fyzický počet vedúcich záverečných prác (odborníci z praxe)</t>
  </si>
  <si>
    <t>fakulta3</t>
  </si>
  <si>
    <t>fakulta4</t>
  </si>
  <si>
    <t>fakulta5</t>
  </si>
  <si>
    <t>fakulta6</t>
  </si>
  <si>
    <t>spolu fakulta 3</t>
  </si>
  <si>
    <t>spolu fakulta 4</t>
  </si>
  <si>
    <t>spolu fakulta 5</t>
  </si>
  <si>
    <t>spolu fakulta 6</t>
  </si>
  <si>
    <t>V dennej aj v externej forme spolu</t>
  </si>
  <si>
    <t xml:space="preserve">Spolu vysoká škola </t>
  </si>
  <si>
    <t>Spolu fakulta 1</t>
  </si>
  <si>
    <t>Spolu fakulta 2</t>
  </si>
  <si>
    <t>Spolu fakulta 3</t>
  </si>
  <si>
    <t>Spolu fakulta 4</t>
  </si>
  <si>
    <t>Spolu fakulta 5</t>
  </si>
  <si>
    <t>Spolu fakulta 6</t>
  </si>
  <si>
    <t>Spolu podľa stupňov</t>
  </si>
  <si>
    <t>Spolu denná forma</t>
  </si>
  <si>
    <t>Spolu externá forma</t>
  </si>
  <si>
    <t>obe formy spolu</t>
  </si>
  <si>
    <t xml:space="preserve">Rozdiel v % </t>
  </si>
  <si>
    <t>Celkový počet predložených návrhov</t>
  </si>
  <si>
    <t>Priemerný vek uchádzačov</t>
  </si>
  <si>
    <t>Počet inak skončených konaní</t>
  </si>
  <si>
    <t>Celkový počet vymenovaných docentov</t>
  </si>
  <si>
    <t>Priemerný vek</t>
  </si>
  <si>
    <t>Profesora</t>
  </si>
  <si>
    <t>Docenta</t>
  </si>
  <si>
    <t>VŠ učiteľ nad 70 rokov</t>
  </si>
  <si>
    <t>Ostatní</t>
  </si>
  <si>
    <t>Podiel v %</t>
  </si>
  <si>
    <t>Rozdiel v %</t>
  </si>
  <si>
    <t>Bakalárska</t>
  </si>
  <si>
    <t>Diplomová</t>
  </si>
  <si>
    <t xml:space="preserve">Dizertačná </t>
  </si>
  <si>
    <t>Rigorózna</t>
  </si>
  <si>
    <t>Rozdiel</t>
  </si>
  <si>
    <t>Poskytovateľ finančých prostriedkov (grantová agentúra, objednávateľ)</t>
  </si>
  <si>
    <t>Dátum udelenia titulu</t>
  </si>
  <si>
    <t>Domáce (D)/zahraničné (Z)</t>
  </si>
  <si>
    <t>Grant (G)/objednávka (O)</t>
  </si>
  <si>
    <t>Zoznam tabuliek</t>
  </si>
  <si>
    <t>Tabuľka č. 1:</t>
  </si>
  <si>
    <t>Tabuľka č. 4:</t>
  </si>
  <si>
    <t>Tabuľka č. 7:</t>
  </si>
  <si>
    <t>Tabuľka č. 10:</t>
  </si>
  <si>
    <t>Tabuľka č. 11:</t>
  </si>
  <si>
    <t>Tabuľka č. 13:</t>
  </si>
  <si>
    <t>Tabuľka č. 15:</t>
  </si>
  <si>
    <t>Tabuľka č. 16:</t>
  </si>
  <si>
    <t>Tabuľka č. 18:</t>
  </si>
  <si>
    <t>Tabuľka č. 19:</t>
  </si>
  <si>
    <t>Tabuľka č. 20:</t>
  </si>
  <si>
    <t>Tabuľka č. 21:</t>
  </si>
  <si>
    <t>Vysoká škola:</t>
  </si>
  <si>
    <t>Tabuľka č. 5:</t>
  </si>
  <si>
    <t>Tabuľka č. 6:</t>
  </si>
  <si>
    <t>Tabuľka č. 8:</t>
  </si>
  <si>
    <t>Tabuľka č. 9:</t>
  </si>
  <si>
    <t>Vývoj počtu študentov (stav k 31.10. daného roka)</t>
  </si>
  <si>
    <t>Tabuľka č. 1a:</t>
  </si>
  <si>
    <t>Tabuľka č. 2</t>
  </si>
  <si>
    <t>Tabuľka č.3a:</t>
  </si>
  <si>
    <t>Tabuľka č.3b:</t>
  </si>
  <si>
    <t>Tabuľka č.3c:</t>
  </si>
  <si>
    <t>Kvalifikačná štruktúra vysokoškolských učiteľov</t>
  </si>
  <si>
    <t>Tabuľka č. 14:</t>
  </si>
  <si>
    <t>Tabuľka č. 17:</t>
  </si>
  <si>
    <t>Tabuľka č. 12:</t>
  </si>
  <si>
    <t>ADM, ADN, AEM, AEN</t>
  </si>
  <si>
    <t>BDM, BDN, CBA, CBB</t>
  </si>
  <si>
    <t>spolu</t>
  </si>
  <si>
    <t>Vysoká škola</t>
  </si>
  <si>
    <t>2013 / 2014</t>
  </si>
  <si>
    <t>z toho ženy</t>
  </si>
  <si>
    <t>2014 / 2015</t>
  </si>
  <si>
    <t>Stupeň štúdia</t>
  </si>
  <si>
    <t>Počet obhájených prác</t>
  </si>
  <si>
    <t>z toho počet prác predložených ženami</t>
  </si>
  <si>
    <t>Pozn.: Percentuálny podiel  v jednotlivých kategóriách žien je z celkového počtu žien</t>
  </si>
  <si>
    <t>2015 / 2016</t>
  </si>
  <si>
    <t>2016 / 2017</t>
  </si>
  <si>
    <t>2017 / 2018</t>
  </si>
  <si>
    <t>V roku 2017/2018</t>
  </si>
  <si>
    <t>V roku 2018</t>
  </si>
  <si>
    <t>Odbor habilitačného konania a inauguračného konania</t>
  </si>
  <si>
    <t>Tabuľková príloha
k výročnej správe o činnosti vysokej školy za rok 2019</t>
  </si>
  <si>
    <t>Tabuľka č. 1: Počet študentov vysokej školy k 31. 10. 2019</t>
  </si>
  <si>
    <t>Tabuľka č. 2: Počet študentov, ktorí riadne skončili štúdium v akademickom roku 2018/2019</t>
  </si>
  <si>
    <t>Tabuľka č. 3a: Prijímacie konanie na študijné programy v prvom stupni a v spojenom prvom a druhom stupni v roku 2019</t>
  </si>
  <si>
    <t>Tabuľla č. 3b: Prijímacie konanie na študijné programy v druhom stupni v roku 2019</t>
  </si>
  <si>
    <t>Tabuľka č. 3c: Prijímacie konanie na študijné programy v treťom stupni v roku 2019</t>
  </si>
  <si>
    <t>Tabuľka č. 4: Počet študentov uhrádzajúcich školné (ak. rok 2018/2019)</t>
  </si>
  <si>
    <t>ktorým vznikla v ak. roku 2018/2019 povinnosť uhradiť školné</t>
  </si>
  <si>
    <t>2018 / 2019</t>
  </si>
  <si>
    <t>Tabuľka č. 5: Podiel riadne skončených štúdií na celkovom počte začatých štúdií v danom akademickom roku k 31.12.2019</t>
  </si>
  <si>
    <t>Tabuľka č. 6: Prehľad akademických mobilít - študenti v akademickom roku 2018/2019 a porovnanie s akademickým rokom 2017/2018</t>
  </si>
  <si>
    <t>V roku 2018/2019</t>
  </si>
  <si>
    <t>Tabuľka č. 7: Zoznam predložených návrhov na vymenovanie za profesora v roku 2019</t>
  </si>
  <si>
    <t>Počet neskončených konaní: stav k 1.1.2019</t>
  </si>
  <si>
    <t>Počet neskončených konaní: stav k 31.12.2019</t>
  </si>
  <si>
    <t>Počet riadne skončených konaní k 31.12.2019</t>
  </si>
  <si>
    <t>Tabuľka č. 8: Zoznam vymenovaných docentov za rok 2019</t>
  </si>
  <si>
    <t>Tabuľka č. 9: Výberové konania na miesta vysokoškolských učiteľov uskutočnené v roku 2019</t>
  </si>
  <si>
    <t>Evidenčný prepočítaný počet vysokoškolských učiteľov k 31. 10. 2019</t>
  </si>
  <si>
    <t>Tabuľka č. 11: Prehľad akademických mobilít - zamestnanci v akademickom roku 2018/2019 a porovnanie s akademickým rokom 2017/2018</t>
  </si>
  <si>
    <t>Spolu v roku 2019</t>
  </si>
  <si>
    <t>Podiel v % 2019</t>
  </si>
  <si>
    <t>Rozdiel 2019 - 2018</t>
  </si>
  <si>
    <t>Rozdiel v % 2019 - 2018</t>
  </si>
  <si>
    <t>Tabuľka č. 12: Informácie o záverečných prácach a rigoróznych prácach predložených na obhajobu v roku 2019</t>
  </si>
  <si>
    <t>Tabuľka č. 13: Publikačná činnosť vysokej školy za rok 2019 a porovnanie s rokom 2018</t>
  </si>
  <si>
    <t>V roku 2019</t>
  </si>
  <si>
    <t>Tabuľka č. 14: Umelecká činnosť vysokej školy za rok 2019 a porovnanie s rokom 2018</t>
  </si>
  <si>
    <t>Tabuľka č. 15: Zoznam akreditovaných študijných programov ponúkaných
 k 1.9.2019</t>
  </si>
  <si>
    <t>Tabuľka č. 16: Zoznam akreditovaných študijných programov - pozastavenie práva, odňatie práva alebo skončenie platnosti priznaného práva k 31.12. 2019</t>
  </si>
  <si>
    <t>Tabuľka č. 19: Finančné prostriedky na výskumné projekty získané v roku 2019</t>
  </si>
  <si>
    <t>Tabuľka č. 20: Finančné prostriedky na ostatné (nevýskumné) projekty získané v roku 2019</t>
  </si>
  <si>
    <t>Tabuľka č. 21: Prehľad umeleckej činnosti vysokej školy za rok 2019</t>
  </si>
  <si>
    <t>Počet študentov vysokej školy k 31. 10. 2019</t>
  </si>
  <si>
    <t>Počet študentov, ktorí riadne skončili štúdium v akademickom roku 2018/2019</t>
  </si>
  <si>
    <t>Prijímacie konanie na študijné programy v prvom stupni a v spojenom prvom a druhom stupni v roku 2019</t>
  </si>
  <si>
    <t>Prijímacie konanie na študijné programy v druhom stupni v roku 2019</t>
  </si>
  <si>
    <t>Prijímacie konanie na študijné programy v treťom stupni v roku 2019</t>
  </si>
  <si>
    <t>Počet študentov uhrádzajúcich školné (ak. rok 2018/2019)</t>
  </si>
  <si>
    <t>Podiel riadne skončených štúdií na celkovom počte začatých štúdií v danom akademickom roku k 31.12.2019</t>
  </si>
  <si>
    <t>Zoznam predložených návrhov na vymenovanie za profesora v roku 2019</t>
  </si>
  <si>
    <t>Zoznam vymenovaných docentov za rok 2019</t>
  </si>
  <si>
    <t>Výberové konania na miesta vysokoškolských učiteľov uskutočnené v roku 2019</t>
  </si>
  <si>
    <t>Prehľad akademických mobilít - zamestnanci v akademickom roku 2018/2019 a porovnanie s akademickým rokom 2017/2018</t>
  </si>
  <si>
    <t>Informácie o záverečných prácach a rigoróznych prácach predložených na obhajobu v roku 2019</t>
  </si>
  <si>
    <t>Umelecká činnosť vysokej školy za rok 2019 a porovnanie s rokom 2018</t>
  </si>
  <si>
    <t>Zoznam akreditovaných študijných programov ponúkaných  k 1.9.2019</t>
  </si>
  <si>
    <t>Finančné prostriedky na výskumné projekty získané v roku 2019</t>
  </si>
  <si>
    <t>Finančné prostriedky na ostatné (nevýskumné) projekty získané v roku 2019</t>
  </si>
  <si>
    <t>Prehľad umeleckej činnosti vysokej školy za rok 2019</t>
  </si>
  <si>
    <t>Prehľad akademických mobilít - študenti v akademickom roku 2018/2019 a porovnanie s akademickým rokom 2017/2018</t>
  </si>
  <si>
    <t>Publikačná činnosť vysokej školy za rok 2019 a porovnanie s rokom 2018</t>
  </si>
  <si>
    <t>Zoznam akreditovaných študijných programov - pozastavenie práva, odňatie práva alebo skončenie platnosti priznaného práva k 31.12.2019</t>
  </si>
  <si>
    <t>Docent</t>
  </si>
  <si>
    <t>Profesor</t>
  </si>
  <si>
    <t>Funkčné miesto</t>
  </si>
  <si>
    <t>Počet</t>
  </si>
  <si>
    <t>Tabuľka č. 17: Zoznam udelených akreditácií  habilitačného konania a inauguračného konania k 31.12.2019</t>
  </si>
  <si>
    <t>Pozastavená akreditácia</t>
  </si>
  <si>
    <t>Odňaté akreditácie alebo skončenie platnosti udelenej akreditácie</t>
  </si>
  <si>
    <t xml:space="preserve"> Zoznam udelených akreditácií  habilitačného konania a inauguračného konania  k 31.12.2019</t>
  </si>
  <si>
    <t>Zoznam udelených akreditácií  habilitačného konania a inauguračného konania  - pozastavenie, odňatie alebo skončenie platnosti udelenej akreditácie k 31.12.2019</t>
  </si>
  <si>
    <t>Počet obsadených funkčných miest docenta a profesora osobami bez príslušného vedecko-pedagogického titulu alebo bez umelecko-pedagogického titulu podľa § 77 ods. 2 zákona</t>
  </si>
  <si>
    <t xml:space="preserve">Odbor habilitačného konania a inauguračného konania </t>
  </si>
  <si>
    <t>ktorým vznikla povinnosť uhradiť školné za štúdium v študijnom programe uskutočňovanom výlučne v inom ako štátnom jazyku</t>
  </si>
  <si>
    <t>SvF</t>
  </si>
  <si>
    <t>MK SR</t>
  </si>
  <si>
    <t>G</t>
  </si>
  <si>
    <t>D</t>
  </si>
  <si>
    <t>MK-3233/2019/1.3</t>
  </si>
  <si>
    <t>Vydania publikácie o starovekom staviteľstve</t>
  </si>
  <si>
    <t>MK-3232/2019/1.3</t>
  </si>
  <si>
    <t>Študijné cesty k téme obnovy pamiatok</t>
  </si>
  <si>
    <t>Fond na podporu umenia</t>
  </si>
  <si>
    <t>19-363-02213</t>
  </si>
  <si>
    <t>Pilař Pavol, Ing. Mgr. Art. ArtD.</t>
  </si>
  <si>
    <t>Podoby udržateľnosti</t>
  </si>
  <si>
    <t>2019-2020</t>
  </si>
  <si>
    <t>ERASMUS+ KA2</t>
  </si>
  <si>
    <t>Z</t>
  </si>
  <si>
    <t>561749-EPP-1-2015-1-ES-EPPKA2-CBHE-SP</t>
  </si>
  <si>
    <t>Šoltész Andrej, prof. Ing. PhD.</t>
  </si>
  <si>
    <t>ENHANCE - Strengthening National research and innovation Capacities in Vietnam</t>
  </si>
  <si>
    <t>2015-2018</t>
  </si>
  <si>
    <t>dofinancovanie</t>
  </si>
  <si>
    <t>573738-EPP-1-2016 -1-PS-EPPKA2-CBHE-SP</t>
  </si>
  <si>
    <t>Transforming Assessment Practicies in Large Enrollment First Year Education</t>
  </si>
  <si>
    <t>2016 -2019</t>
  </si>
  <si>
    <t xml:space="preserve">2016-1-PL01-KA202-02679 </t>
  </si>
  <si>
    <t>ACE - Acoustic Course for Engineers</t>
  </si>
  <si>
    <t>1.11.2016 - 31.10.2018</t>
  </si>
  <si>
    <t>2019-1-HU01-KA203-060975</t>
  </si>
  <si>
    <t>Higher Education Package for Nearly Zero Energy and Smart Building Design</t>
  </si>
  <si>
    <t>1.9.2019 - 31.8.2022</t>
  </si>
  <si>
    <t>APRF</t>
  </si>
  <si>
    <t>MN-2.4/3064</t>
  </si>
  <si>
    <t>Stanko Štefan, doc. Ing. PhD.</t>
  </si>
  <si>
    <t>TAMBOV - Influence of technological parameters on the properties of using alternative raw material sources</t>
  </si>
  <si>
    <t>Centrum voľného času</t>
  </si>
  <si>
    <t>O</t>
  </si>
  <si>
    <t>PZ80</t>
  </si>
  <si>
    <t>Sonnenschein Róbert Ing.PhD.</t>
  </si>
  <si>
    <t>Statické zhodnotenie stavu železnobet.nosných konštrukcií CVČ</t>
  </si>
  <si>
    <t>Colas Slovakia</t>
  </si>
  <si>
    <t>PX74</t>
  </si>
  <si>
    <t>Stanovisko k základovej doske a obvodovým stenám Living Park v Nitre</t>
  </si>
  <si>
    <t>Hlavné mesto SR</t>
  </si>
  <si>
    <t>PY59</t>
  </si>
  <si>
    <t>Paulík Peter,doc.Ing.PhD.</t>
  </si>
  <si>
    <t>Diagnostika mosta</t>
  </si>
  <si>
    <t>Obec Ivanka pri Dunaji</t>
  </si>
  <si>
    <t>PX81</t>
  </si>
  <si>
    <t>Projektová dokumentácia križovatky</t>
  </si>
  <si>
    <t>Mesto Stupava</t>
  </si>
  <si>
    <t>PY22</t>
  </si>
  <si>
    <t xml:space="preserve">Projektová dokumentácia </t>
  </si>
  <si>
    <t>NKÚ</t>
  </si>
  <si>
    <t>PX13</t>
  </si>
  <si>
    <t>Preverenie aspektov zmluvných vzťahov medzi kontrolovaným subjektom</t>
  </si>
  <si>
    <t>Mesto Šaľa</t>
  </si>
  <si>
    <t>PX68</t>
  </si>
  <si>
    <t>Anketový dopravný prieskum</t>
  </si>
  <si>
    <t>Ing. Encinger</t>
  </si>
  <si>
    <t>PY12</t>
  </si>
  <si>
    <t>Odborné stanovisko</t>
  </si>
  <si>
    <t>Konferencia</t>
  </si>
  <si>
    <t>PZ91</t>
  </si>
  <si>
    <t>Geokod, s.r.o.</t>
  </si>
  <si>
    <t>PY04</t>
  </si>
  <si>
    <t>Erdélyi Ján, doc.Ing.PhD.</t>
  </si>
  <si>
    <t>Merania posunov a pretvorení Starého mosta a mosta SNP</t>
  </si>
  <si>
    <t>Geotech Bratislava</t>
  </si>
  <si>
    <t>PZ50</t>
  </si>
  <si>
    <t>Kalibračné certifikáty k nivelačným latám</t>
  </si>
  <si>
    <t>LIPG s.r.o.</t>
  </si>
  <si>
    <t>PZ95</t>
  </si>
  <si>
    <t>Kalibrácia nivelačného prístroja</t>
  </si>
  <si>
    <t>Vlastníci bytov</t>
  </si>
  <si>
    <t>PY05</t>
  </si>
  <si>
    <t>Správanie sa základov nosných stĺpov bytového domu</t>
  </si>
  <si>
    <t>NDS a.s.</t>
  </si>
  <si>
    <t>PX40</t>
  </si>
  <si>
    <t>Geodetické meranie mostných objektov</t>
  </si>
  <si>
    <t>PX90</t>
  </si>
  <si>
    <t>Kontrolné geodetické merania</t>
  </si>
  <si>
    <t>PX16</t>
  </si>
  <si>
    <t>ÚTIA</t>
  </si>
  <si>
    <t>PY56</t>
  </si>
  <si>
    <t>Merania pomocou interferometrického radaru</t>
  </si>
  <si>
    <t>BSK</t>
  </si>
  <si>
    <t>PY30</t>
  </si>
  <si>
    <t>Elaborát určenia záberov pozemkov</t>
  </si>
  <si>
    <t>Úrad pre VO</t>
  </si>
  <si>
    <t>PY41</t>
  </si>
  <si>
    <t>Projektová dokumentácia na stavebné povolenie</t>
  </si>
  <si>
    <t>EKOGEOS-SK</t>
  </si>
  <si>
    <t>PX93</t>
  </si>
  <si>
    <t>Experimentálny výskum vlastností geomateriálov</t>
  </si>
  <si>
    <t>Keller s.r.o.</t>
  </si>
  <si>
    <t>PX37</t>
  </si>
  <si>
    <t>Experimentálny výskum pevnostných a deformačných vlastností zemín</t>
  </si>
  <si>
    <t>PX09</t>
  </si>
  <si>
    <t>Geotechnická konferencia</t>
  </si>
  <si>
    <t>TUBAU a.s.</t>
  </si>
  <si>
    <t>PX23</t>
  </si>
  <si>
    <t>Expertízna analýza pretvorenia portálov tunela Šibeník</t>
  </si>
  <si>
    <t>Mondi SCP</t>
  </si>
  <si>
    <t>PY44</t>
  </si>
  <si>
    <t>Inklinometrické merania stability svahu</t>
  </si>
  <si>
    <t>Mesto Trenčín</t>
  </si>
  <si>
    <t>PX15</t>
  </si>
  <si>
    <t>Dušička Peter,prof.Ing.PhD.</t>
  </si>
  <si>
    <t>Adaptácia žel.mosta s chodníkom na most pre peších a cyklistov</t>
  </si>
  <si>
    <t>SBD Kredit</t>
  </si>
  <si>
    <t>PY06</t>
  </si>
  <si>
    <t>Zatekanie dažďovej vody do konštrukcie šikmej strechy byt.domu</t>
  </si>
  <si>
    <t>Slovenergookno</t>
  </si>
  <si>
    <t>PX28</t>
  </si>
  <si>
    <t>Experimentálna analýza zabudovaných výplňových konštrukcií budov</t>
  </si>
  <si>
    <t>HB Reavis</t>
  </si>
  <si>
    <t>PX38</t>
  </si>
  <si>
    <t xml:space="preserve">Meranie akustickej nepriezvučnosti SDK priečok </t>
  </si>
  <si>
    <t>H&amp;O Construktion</t>
  </si>
  <si>
    <t>PX36</t>
  </si>
  <si>
    <t xml:space="preserve"> Szabó Daniel,Mgr.</t>
  </si>
  <si>
    <t>Experimentálne overenie a optimalizácia akustických parametrov vetracích klapiek</t>
  </si>
  <si>
    <t>Eustream</t>
  </si>
  <si>
    <t>PT42*1</t>
  </si>
  <si>
    <t>Brodniansky Ján,prof.Ing.PhD.</t>
  </si>
  <si>
    <t>Diagnostické prehliadky premostení  prepravnej siete eustream</t>
  </si>
  <si>
    <t>PT42*2</t>
  </si>
  <si>
    <t>PX01</t>
  </si>
  <si>
    <t>Vybudovanie tenzometrického monitorovacieho systému</t>
  </si>
  <si>
    <t>PX75</t>
  </si>
  <si>
    <t>Sandanus Jaroslav, Ing.PhD.</t>
  </si>
  <si>
    <t>Stanovisko statila k nosnej konštrukcii vodojemu</t>
  </si>
  <si>
    <t>PX69</t>
  </si>
  <si>
    <t>Analýza vplyvu obnovy vozovky na moste SNP v Bratislave</t>
  </si>
  <si>
    <t>Ústav ekológie lesa</t>
  </si>
  <si>
    <t>PX31</t>
  </si>
  <si>
    <t>Experimentálne stanovenie dĺžky doletu plodov javorov vo veternom tuneli</t>
  </si>
  <si>
    <t>Svet zdravia</t>
  </si>
  <si>
    <t>PX08</t>
  </si>
  <si>
    <t>Výpočet podlažného spektra odozvy pre objekt nemocnice</t>
  </si>
  <si>
    <t>IAARC</t>
  </si>
  <si>
    <t>PZ85</t>
  </si>
  <si>
    <t>Ekonomicko-manažérske práce</t>
  </si>
  <si>
    <t>Športstav</t>
  </si>
  <si>
    <t>PX47</t>
  </si>
  <si>
    <t>Slovenská technická norma</t>
  </si>
  <si>
    <t>Veselka, s.r.o.</t>
  </si>
  <si>
    <t>PZ96</t>
  </si>
  <si>
    <t>Vypracovanie dokumentácie manažérskeho systému</t>
  </si>
  <si>
    <t>Strabag, s.r.o.</t>
  </si>
  <si>
    <t>PX89</t>
  </si>
  <si>
    <t>Expertízny posudok postupu výstavby pre stavbu ECOplus</t>
  </si>
  <si>
    <t>AKJ s.r.o.</t>
  </si>
  <si>
    <t>PP07</t>
  </si>
  <si>
    <t>PD POV pre bytový dom</t>
  </si>
  <si>
    <t>PP74*2</t>
  </si>
  <si>
    <t xml:space="preserve">PD RP na akciu bytový dom Dunajská </t>
  </si>
  <si>
    <t>PP77*2</t>
  </si>
  <si>
    <t>PD PSP na akciu Aupark Bratislava</t>
  </si>
  <si>
    <t>PO53*2</t>
  </si>
  <si>
    <t>PD pre DUR na akciu 162 Aupark Bratislava</t>
  </si>
  <si>
    <t>PP76*2</t>
  </si>
  <si>
    <t>PD PSP na akciu 162 Aupark Bratislava</t>
  </si>
  <si>
    <t>TPB Invest</t>
  </si>
  <si>
    <t>PZ92</t>
  </si>
  <si>
    <t>Vypracovanie projektu pre stavbu Apartmánový dom v Bratislave</t>
  </si>
  <si>
    <t>Skúšky osvedčovateľov</t>
  </si>
  <si>
    <t>PZ86</t>
  </si>
  <si>
    <t>Stanko Štefan,prof.Ing.PhD.</t>
  </si>
  <si>
    <t>Skúšky</t>
  </si>
  <si>
    <t>PZ86*2</t>
  </si>
  <si>
    <t>Mesto Trnava</t>
  </si>
  <si>
    <t>PX39</t>
  </si>
  <si>
    <t>Petráš Dušan, prof.Ing.PhD.</t>
  </si>
  <si>
    <t>Aktualizácia koncepcie rozvoja m,esta Trnava v oblasti tepelnej energetiky</t>
  </si>
  <si>
    <t>Mobilier Group</t>
  </si>
  <si>
    <t>PY10</t>
  </si>
  <si>
    <t>Znalecký posudok na akustiku hotela.</t>
  </si>
  <si>
    <t>KU Leuven</t>
  </si>
  <si>
    <t>PX35</t>
  </si>
  <si>
    <t>Príprava prehľadu problematiky pre potreby podania EU MSCA projektu</t>
  </si>
  <si>
    <t>Psychiatrická nemocnica</t>
  </si>
  <si>
    <t>PY48</t>
  </si>
  <si>
    <t>Analýza a spracovanie koncepcie orientačného systému v areáli PNPP v Pezinku</t>
  </si>
  <si>
    <t>TSUS</t>
  </si>
  <si>
    <t>PK87</t>
  </si>
  <si>
    <t>Skúšky kameniva</t>
  </si>
  <si>
    <t>CRH Slovensko</t>
  </si>
  <si>
    <t>PX07</t>
  </si>
  <si>
    <t>Protokoly zo skúšok</t>
  </si>
  <si>
    <t>Vertical Industrial</t>
  </si>
  <si>
    <t>PX44</t>
  </si>
  <si>
    <t>Váhostav SK</t>
  </si>
  <si>
    <t>PX04</t>
  </si>
  <si>
    <t>Skúšky bloku s kotvou</t>
  </si>
  <si>
    <t>Siemens s.r.o.</t>
  </si>
  <si>
    <t>PX34</t>
  </si>
  <si>
    <t>Skúšky betónu</t>
  </si>
  <si>
    <t>PX12</t>
  </si>
  <si>
    <t>Skúšky pevnosti betónu na valcoch</t>
  </si>
  <si>
    <t>PZ99</t>
  </si>
  <si>
    <t>Skúšky vzoriek mosta</t>
  </si>
  <si>
    <t>PX97</t>
  </si>
  <si>
    <t>Skúška pevnosti betónu</t>
  </si>
  <si>
    <t>Obermeyer s.r.o</t>
  </si>
  <si>
    <t>PY17</t>
  </si>
  <si>
    <t>Stavebno-technický prieskum budovy</t>
  </si>
  <si>
    <t>Carlton Property</t>
  </si>
  <si>
    <t>PX71</t>
  </si>
  <si>
    <t>Skúšky modelu stropnej dosky garáže</t>
  </si>
  <si>
    <t>PX82</t>
  </si>
  <si>
    <t>PX60</t>
  </si>
  <si>
    <t>Peikko Group</t>
  </si>
  <si>
    <t>PV95</t>
  </si>
  <si>
    <t>Statické zaťažovacie skúšky oceľového nosníka</t>
  </si>
  <si>
    <t>PY45</t>
  </si>
  <si>
    <t>PY37</t>
  </si>
  <si>
    <t>Michna&amp;Perháč</t>
  </si>
  <si>
    <t>PV74</t>
  </si>
  <si>
    <t>Prenájom miestnosti</t>
  </si>
  <si>
    <t>Proeko s.r.o.</t>
  </si>
  <si>
    <t>PZ90</t>
  </si>
  <si>
    <t>Organizačné zabezpečenie kurzu</t>
  </si>
  <si>
    <t>VÚMZ SK</t>
  </si>
  <si>
    <t>PZ53</t>
  </si>
  <si>
    <t>Posúdenie dodania a montáže klimatizácie a chladenia skleníka</t>
  </si>
  <si>
    <t>MŽP SR</t>
  </si>
  <si>
    <t>PX41</t>
  </si>
  <si>
    <t>Stanovenie VŠH nehnuteľnosti</t>
  </si>
  <si>
    <t>PX55</t>
  </si>
  <si>
    <t>Vypracovanie odborného stanoviska</t>
  </si>
  <si>
    <t>PX56</t>
  </si>
  <si>
    <t>Enviral</t>
  </si>
  <si>
    <t>PZ81</t>
  </si>
  <si>
    <t>Znalecký posudok na ocelové sitá</t>
  </si>
  <si>
    <t>PZ82</t>
  </si>
  <si>
    <t>Posúdenie strechy</t>
  </si>
  <si>
    <t>PZ47</t>
  </si>
  <si>
    <t>Vysporiadanie bezpodielového vlastníctva manželov</t>
  </si>
  <si>
    <t>Eurovea</t>
  </si>
  <si>
    <t>PU66</t>
  </si>
  <si>
    <t>Identifikácia príčin vzniku vád okien v pasáži okien OC Eurovea</t>
  </si>
  <si>
    <t>PX27</t>
  </si>
  <si>
    <t>Spracovanie odborného stanoviska</t>
  </si>
  <si>
    <t>PZ52</t>
  </si>
  <si>
    <t>Seminár Kočovce</t>
  </si>
  <si>
    <t>PX20</t>
  </si>
  <si>
    <t>Seminár</t>
  </si>
  <si>
    <t>Odborné minimum</t>
  </si>
  <si>
    <t>PX22</t>
  </si>
  <si>
    <t>OS Senica</t>
  </si>
  <si>
    <t>PU58</t>
  </si>
  <si>
    <t>Prečin sprenevery</t>
  </si>
  <si>
    <t>Krajský súd Košice</t>
  </si>
  <si>
    <t>PX06</t>
  </si>
  <si>
    <t>Posudok vo veci ekonomickej analýzy</t>
  </si>
  <si>
    <t>OS Nitra</t>
  </si>
  <si>
    <t>PV11</t>
  </si>
  <si>
    <t>Rekonštrukcia a prístavba domu</t>
  </si>
  <si>
    <t>PX14</t>
  </si>
  <si>
    <t>MS Real s.r.o.</t>
  </si>
  <si>
    <t>PX96</t>
  </si>
  <si>
    <t>Príčiny zatopenia suterénnych priestorov admin.budovy</t>
  </si>
  <si>
    <t>PX99</t>
  </si>
  <si>
    <t>Stanovenie všeobecnej hodnoty nehnuteľnosti</t>
  </si>
  <si>
    <t>OS Trenčín</t>
  </si>
  <si>
    <t>PN99</t>
  </si>
  <si>
    <t>Znalecký úkon vo veci žalobcu AU-STAv</t>
  </si>
  <si>
    <t>OS Žilina</t>
  </si>
  <si>
    <t>PR83</t>
  </si>
  <si>
    <t>Znalecký posudok</t>
  </si>
  <si>
    <t>OS Ba I</t>
  </si>
  <si>
    <t>PR11</t>
  </si>
  <si>
    <t>PX21</t>
  </si>
  <si>
    <t>Stanovenie všeobecnej hodnoty pozemku</t>
  </si>
  <si>
    <t>Mol Group</t>
  </si>
  <si>
    <t>PX58</t>
  </si>
  <si>
    <t>Stanovenie všeobecnej hodnoty skupiny Slovnaft</t>
  </si>
  <si>
    <t>Promens Nitra s.r.o.</t>
  </si>
  <si>
    <t>PX19</t>
  </si>
  <si>
    <t>Poradenská činnosť</t>
  </si>
  <si>
    <t>FN Nitra</t>
  </si>
  <si>
    <t>PX83</t>
  </si>
  <si>
    <t>Posudok vo veci súvisiacej so stavbou</t>
  </si>
  <si>
    <t>PZ97</t>
  </si>
  <si>
    <t>Stanovenie hodnoty rodinného domu</t>
  </si>
  <si>
    <t>PÚ SR</t>
  </si>
  <si>
    <t>PX67</t>
  </si>
  <si>
    <t>Zbor Justičnej stráže</t>
  </si>
  <si>
    <t>PX57</t>
  </si>
  <si>
    <t>Zdokumentovanie rozostavanej stavby</t>
  </si>
  <si>
    <t>PX10</t>
  </si>
  <si>
    <t>Spracovanie odborného stanoviska v právnej veci</t>
  </si>
  <si>
    <t>PX51</t>
  </si>
  <si>
    <t>PX52</t>
  </si>
  <si>
    <t>OR PZ Dolný Kubín</t>
  </si>
  <si>
    <t>PV83</t>
  </si>
  <si>
    <t>Znalecký úkon vo veci všeobecného ohrozenia</t>
  </si>
  <si>
    <t>Skúšky znalcov</t>
  </si>
  <si>
    <t>PX33</t>
  </si>
  <si>
    <t>PY15</t>
  </si>
  <si>
    <t>Zvyšovanie odbornej kvalifikácie znalcov</t>
  </si>
  <si>
    <t>OS Košice</t>
  </si>
  <si>
    <t>PT72</t>
  </si>
  <si>
    <t>VEGA</t>
  </si>
  <si>
    <t>1/0682/16</t>
  </si>
  <si>
    <t>Stupňanová Andrea, doc. Mgr., PhD.</t>
  </si>
  <si>
    <t>Optimalizácia procesov geomodelovania s využitím pravdepodobnostných a fuzzy dát</t>
  </si>
  <si>
    <t>2016-19</t>
  </si>
  <si>
    <t>1/0265/16</t>
  </si>
  <si>
    <t>Pravdepodobnostná analýza spoľahlivosti konštrukcií za mimoriadnych klimatických a havarijných situácií. Bezpečnosť a spoľahlivosť jadrových elektrární</t>
  </si>
  <si>
    <t>1/0805/16</t>
  </si>
  <si>
    <t>Sokáč Marek, doc. Ing., PhD.</t>
  </si>
  <si>
    <t>Lokalizácia bodových zdrojov havarijného znečistenia vodných tokov na základe údajov z on-line monitoringu</t>
  </si>
  <si>
    <t>1/0142/17</t>
  </si>
  <si>
    <t>Širáň Jozef, prof. RNDr., DrSc.</t>
  </si>
  <si>
    <t>Symetrické reprezentácie diskrétnych štruktúr na kompaktných plochách</t>
  </si>
  <si>
    <t>2017-19</t>
  </si>
  <si>
    <t>1/0891/17</t>
  </si>
  <si>
    <t>Hlavčová Kamila, prof. Ing., PhD.</t>
  </si>
  <si>
    <t>Detekcia a modelovanie zmien v hydrometeorologických časových radoch v podmienkach klimatickej zmeny</t>
  </si>
  <si>
    <t>2017-20</t>
  </si>
  <si>
    <t>1/0800/17</t>
  </si>
  <si>
    <t>Šoltész Andrej, prof. Ing., PhD.</t>
  </si>
  <si>
    <t>Optimalizácia protipovodňovej ochrany sídiel v povodí horských tokov</t>
  </si>
  <si>
    <t>1/0361/17</t>
  </si>
  <si>
    <t>Šulek Peter, doc. Ing., PhD.</t>
  </si>
  <si>
    <t>Optimalizácia prevádzky regulačných vodných elektrární pomocou metód hybridnej optimalizácie.</t>
  </si>
  <si>
    <t>1/0452/17</t>
  </si>
  <si>
    <t>Bednárová Emília, prof. Ing., PhD.</t>
  </si>
  <si>
    <t>ANALÝZA RIZIKOVÝCH FAKTOROV  DETERMINUJÚCICH BEZPEČNOSŤ HRÁDZÍ VODNÝCH STAVIEB</t>
  </si>
  <si>
    <t>1/0807/17</t>
  </si>
  <si>
    <t>Krajčík Michal, Ing., PhD.</t>
  </si>
  <si>
    <t>Riadenie systémov techniky prostredia inteligentných budov s podporou prediktívnych modelov a počítačových simulácií</t>
  </si>
  <si>
    <t>1/0456/17</t>
  </si>
  <si>
    <t>Fillo Ľudovít, prof. Ing., PhD.</t>
  </si>
  <si>
    <t>Nelineárna analýza betónových a spriahnutých konštrukcií</t>
  </si>
  <si>
    <t>1/0501/17</t>
  </si>
  <si>
    <t>Unčík Stanislav, prof. Ing., PhD.</t>
  </si>
  <si>
    <t>Environmentálne akceptovateľné materiály a technológie na stavbu dopravných plôch</t>
  </si>
  <si>
    <t>1/0603/17</t>
  </si>
  <si>
    <t>Koleková Yvona, doc. Ing., PhD.</t>
  </si>
  <si>
    <t>Odolnosť excentricky priečne zaťažených a tlačených prvkov z rôznych konštrukčných materiálov</t>
  </si>
  <si>
    <t>1/0750/18</t>
  </si>
  <si>
    <t>Janák Juraj, doc. Ing., PhD.</t>
  </si>
  <si>
    <t>Analýza vybraných geodynamických procesov pomocou absolútnej a relatívnej gravimetrie a technológie GNSS</t>
  </si>
  <si>
    <t>2018-20</t>
  </si>
  <si>
    <t>1/0847/18</t>
  </si>
  <si>
    <t>Petráš Dušan, prof. Ing., PhD.</t>
  </si>
  <si>
    <t>NÍZKOEXERGETICKÉ SYSTÉMY TECHNIKY PROSTREDIA NA BÁZE OBNOVITEĽNÝCH ZDROJOV ENERGIE</t>
  </si>
  <si>
    <t>1/0773/18</t>
  </si>
  <si>
    <t>Ároch Rudolf, doc. Ing., PhD.</t>
  </si>
  <si>
    <t>Inovatívne spoje moderných konštrukcií z ocele a dreva v kombinácii s betónom</t>
  </si>
  <si>
    <t>1/0412/18</t>
  </si>
  <si>
    <t>Jendželovsky Norbert, prof. Ing., PhD.</t>
  </si>
  <si>
    <t>Analýza správania sa stavebných konštrukcií pri dynamickom zaťažení s ohľadom na interakciu konštrukcie a podložia</t>
  </si>
  <si>
    <t>2018-21</t>
  </si>
  <si>
    <t>1/0506/18</t>
  </si>
  <si>
    <t>Kopáčik Alojz, prof. Ing., PhD.</t>
  </si>
  <si>
    <t>Vývoj algoritmu na automatizovanú kontrolu kvality realizácie stavieb v prostredí BIM</t>
  </si>
  <si>
    <t>1/0842/18</t>
  </si>
  <si>
    <t>Frankovská Jana, doc. Ing., PhD.</t>
  </si>
  <si>
    <t>Výskum hydromechanického správania zemín a skalných hornín pre modelovanie multifyzikálnych procesov v geotechnike</t>
  </si>
  <si>
    <t>1/0050/18</t>
  </si>
  <si>
    <t>Hraška Jozef, prof. Ing., PhD.</t>
  </si>
  <si>
    <t>Fotovoltické fasády budov s takmer nulovou potrebou energie</t>
  </si>
  <si>
    <t>2/0069/16</t>
  </si>
  <si>
    <t>Sarkoci Peter, Ing., PhD.</t>
  </si>
  <si>
    <t>Algebrické, pravdepodobnostné a kategoriálne aspekty modelovania kvantových javov a neurčitosti</t>
  </si>
  <si>
    <t>1/0709/19</t>
  </si>
  <si>
    <t>Frolkovič Peter, doc. RNDr., CSc.</t>
  </si>
  <si>
    <t>Level set metódy na neštruktúrovaných sieťach a pre implicitne dané výpočtové oblasti</t>
  </si>
  <si>
    <t>2019-22</t>
  </si>
  <si>
    <t>1/0006/19</t>
  </si>
  <si>
    <t>Mesiar Radko, prof. RNDr., DrSc.</t>
  </si>
  <si>
    <t>Nové trendy v teórii agregovania a ich aplikácie</t>
  </si>
  <si>
    <t>1/0238/19</t>
  </si>
  <si>
    <t>Knor Martin, prof. RNDr., Dr.</t>
  </si>
  <si>
    <t>Extremálne metrické problémy v grafoch a v diskrétnych štruktúrach</t>
  </si>
  <si>
    <t>2019-21</t>
  </si>
  <si>
    <t>1/0632/19</t>
  </si>
  <si>
    <t>Szolgay Ján, prof. Ing., PhD.</t>
  </si>
  <si>
    <t>Zmeny hydrologického režimu na Slovensku podľa regionálnych scenárov zmeny klímy a multimodelového hodnotenia</t>
  </si>
  <si>
    <t>1/0113/19</t>
  </si>
  <si>
    <t>Bielek Boris, prof. Ing., PhD.</t>
  </si>
  <si>
    <t>Klimaticky adaptívne fasády pre udržateľnú architektúru a ich potenciál v lokalite strednej Európy</t>
  </si>
  <si>
    <t>1/0254/19</t>
  </si>
  <si>
    <t>Halvonik Jaroslav, prof. Ing., PhD.</t>
  </si>
  <si>
    <t>Šmyková odolnosť železobetónových dosiek namáhaných koncentrovaným zaťažením</t>
  </si>
  <si>
    <t>1/0068/19</t>
  </si>
  <si>
    <t>Macura Viliam, prof. Ing., PhD.</t>
  </si>
  <si>
    <t>Hodnotenie kvality akvatického habitatu horských tokov bioindikáciou</t>
  </si>
  <si>
    <t>1/0682/19</t>
  </si>
  <si>
    <t>Medveď Igor, prof. RNDr., PhD.</t>
  </si>
  <si>
    <t>Transport solí v poréznych stavebných materiáloch</t>
  </si>
  <si>
    <t>1/0662/19</t>
  </si>
  <si>
    <t>Čistý Milan, prof. Ing., PhD.</t>
  </si>
  <si>
    <t>Vývoj nových technologických, analytických a predikčných nástrojov pre ochranu agrárnej krajiny voči suchu</t>
  </si>
  <si>
    <t>1/0574/19</t>
  </si>
  <si>
    <t>Stanko Štefan, prof. Ing., PhD.</t>
  </si>
  <si>
    <t>Odľahčovacie komory a ich vplyv na redukciu bodového znečistenia recipientu</t>
  </si>
  <si>
    <t>1/0737/19</t>
  </si>
  <si>
    <t>Ilavský Ján, prof. Ing., PhD.</t>
  </si>
  <si>
    <t>Riešenie kvality pitnej vody s ohľadom na klimatické zmeny a geologické podmienky</t>
  </si>
  <si>
    <t>1/0511/19</t>
  </si>
  <si>
    <t>Gašparík Jozef, prof. Ing., PhD.</t>
  </si>
  <si>
    <t>Návrh a tvorba časových plánov a elektronickej technologicko-kvalitatívnej databázy stavebných procesov pre aplikáciu v modeli BIM</t>
  </si>
  <si>
    <t>1/0749/19</t>
  </si>
  <si>
    <t>Sokol Milan, prof. Ing., PhD.</t>
  </si>
  <si>
    <t>Identifikácia stavu železničných mostov prostredníctvom dynamických meraní</t>
  </si>
  <si>
    <t>1/0584/19</t>
  </si>
  <si>
    <t>Fraštia Marek, doc. Ing., PhD.</t>
  </si>
  <si>
    <t>Určovanie tvaru vodnej hladiny na účely hydrotechnického výskumu</t>
  </si>
  <si>
    <t>1/0530/19</t>
  </si>
  <si>
    <t>Kopecký Miloslav, doc. RNDr., PhD.</t>
  </si>
  <si>
    <t>Analýza účinnosti odvodnenia pri sanácii nestabilných svahov</t>
  </si>
  <si>
    <t>1/0388/19</t>
  </si>
  <si>
    <t>Brodniansky Ján, prof. Ing., PhD.</t>
  </si>
  <si>
    <t>Analýza a syntéza vplyvu prevádzkových podmienok na líniové a stavebné tenkostenné konštrukcie</t>
  </si>
  <si>
    <t>1/0462/16</t>
  </si>
  <si>
    <t>Juraj Papčo, Ing. PhD.</t>
  </si>
  <si>
    <t>Riešenie aktuálnych problémov geofyzikálnej a geodetickej detekcie podporovaných dutín v environmentálnych splikáciách.</t>
  </si>
  <si>
    <t>2016-18</t>
  </si>
  <si>
    <t>Spolupráca  PF UK</t>
  </si>
  <si>
    <t>1/0300/19</t>
  </si>
  <si>
    <t>Ďuračiová Renata, doc. Ing., PhD.</t>
  </si>
  <si>
    <t>3D modelovanie slnečného žiarenia na stromovej vegetácii reprezentovanej mračnom bodov z laserového skenovania</t>
  </si>
  <si>
    <t>2019 - 21</t>
  </si>
  <si>
    <t>Spolupráca PF UPJŠ</t>
  </si>
  <si>
    <t>KEGA</t>
  </si>
  <si>
    <t>053STU-4/2017</t>
  </si>
  <si>
    <t>Nové možnosti využitia metód matematického a fyzikálneho modelovania pri výučbe hydrodynamiky</t>
  </si>
  <si>
    <t>2017 - 2019</t>
  </si>
  <si>
    <t>044STU-4/2018</t>
  </si>
  <si>
    <t>Petráš Dušan, prof. Ing. PhD.</t>
  </si>
  <si>
    <t>Energetické audity a energetická certifikácia budov</t>
  </si>
  <si>
    <t>2018-2020</t>
  </si>
  <si>
    <t>025STU-4/2019</t>
  </si>
  <si>
    <t>Ako sprístupniť náročné modelovanie statiky a dynamiky stavebných objektov študentom na technickej univerzite</t>
  </si>
  <si>
    <t>2019-2021</t>
  </si>
  <si>
    <t>039STU-4/2019</t>
  </si>
  <si>
    <t>Implementácia experimentálnych metód aplikovanej fyziky pri skúmaní hygrotermálnych vlastností poréznych materiálov v rámci vzdelávania</t>
  </si>
  <si>
    <t>002VŠVU-4/2019</t>
  </si>
  <si>
    <t>Jankovichová, doc.Ing.PhD.</t>
  </si>
  <si>
    <t>Koncept ľahkých konštrukcií z pohľadu hľadania novej formy pre architektov a dizajnérov</t>
  </si>
  <si>
    <t>Spolupráca s VŠVU</t>
  </si>
  <si>
    <t>APVV</t>
  </si>
  <si>
    <t>APVV-14-0013</t>
  </si>
  <si>
    <t>Pokročilé metódy modelovania neurčitosti pre rozhodovacie problémy a ich aplikácie</t>
  </si>
  <si>
    <t>01.07.2015 - 30.6.2019</t>
  </si>
  <si>
    <t xml:space="preserve">APVV-15-0497 </t>
  </si>
  <si>
    <t>Szolgay Ján, prof. Ing. PhD.</t>
  </si>
  <si>
    <t>Citlivosť tvorby povodňového odtoku na intenzívne zrážky a využívanie územia vo vrcholových povodniach</t>
  </si>
  <si>
    <t>01.07.2016 - 30.06.2020</t>
  </si>
  <si>
    <t xml:space="preserve">APVV-15-0379 </t>
  </si>
  <si>
    <t>Vývoj metód správnej aplikácie dezinfekčných prostriedkov pre zdravotne bezpečnú pitnú vodu</t>
  </si>
  <si>
    <t>01.07.2016 - 31.12.2019</t>
  </si>
  <si>
    <t xml:space="preserve">APVV-15-0522 </t>
  </si>
  <si>
    <t>Numerické metódy pre vývoj kriviek a plôch a ich aplikácie</t>
  </si>
  <si>
    <t>APVV-15-0489</t>
  </si>
  <si>
    <t>Čistý Milan, doc. Ing. PhD.</t>
  </si>
  <si>
    <t>Analýza sucha viackriteriálnymi metódami štatistiky a data miningu z pohľadu návrhu adaptačných opatrení v krajine</t>
  </si>
  <si>
    <t xml:space="preserve">APVV-15-0681 </t>
  </si>
  <si>
    <t>Kačúr Jozef, prof. RNDr. DrSc.</t>
  </si>
  <si>
    <t>Vyšetrovanie hydrotermálnych a mechanických vlastností poréznych stavebných materiálov na báze matematického modelovania</t>
  </si>
  <si>
    <t>APVV-15-0658</t>
  </si>
  <si>
    <t>Nemetalické výstuže do betónových konštrukcií vyrábané na Slovensku a inovačné metódy navrhovania proti progresívnym formám zlyhania betónových stavieb</t>
  </si>
  <si>
    <t>APVV-16-0126</t>
  </si>
  <si>
    <t>Bielek Boris, prof. Ing. PhD.</t>
  </si>
  <si>
    <t>Fasádna technika budov s viacstupňovým využívaním obnoviteľných zdrojov energie pre udržateľnú architektúru</t>
  </si>
  <si>
    <t>01.07.2017 - 30.06.2021</t>
  </si>
  <si>
    <t>APVV-17-0428</t>
  </si>
  <si>
    <t>Širáň Jozef, prof. RNDr. DrSc.</t>
  </si>
  <si>
    <t>Metrické a spektrálne invarianty grafov a ich aplikácie pri modelovaní sietí, molekúl a iných štruktúr</t>
  </si>
  <si>
    <t>01.07.2018 - 30.06.2022</t>
  </si>
  <si>
    <t>APVV-17-0066</t>
  </si>
  <si>
    <t>Stupňanová Andrea, doc. Mgr. PhD.</t>
  </si>
  <si>
    <t>Zovšeobecnené konvulúcie a rozkladové integrály</t>
  </si>
  <si>
    <t xml:space="preserve">APVV-18-0247 </t>
  </si>
  <si>
    <t>Kopáčik Alojz, prof. Ing. PhD.</t>
  </si>
  <si>
    <t>Automatizácia kontroly elektronickej dokumentácie stavieb s využitím inovatívnych technológií zberu údajov a virtuálnych modelov</t>
  </si>
  <si>
    <t>01.07.2019 - 30.06.2023</t>
  </si>
  <si>
    <t xml:space="preserve">APVV-18-0174 </t>
  </si>
  <si>
    <t>Hraška Jozef, prof. Ing. PhD.</t>
  </si>
  <si>
    <t>Výskum cirkadiánneho potenciálu fasádnych systémov budov</t>
  </si>
  <si>
    <t xml:space="preserve">APVV-18-0052 </t>
  </si>
  <si>
    <t>Modelovanie neurčitosti: rozšírenia a zovšeobecnenia niektorých špeciálnych metód a ich aplikácie</t>
  </si>
  <si>
    <t>APVV-18-0205</t>
  </si>
  <si>
    <t>Riešenie krízových situácií v zásobovaní vodou s ohľadom na klimatické zmeny</t>
  </si>
  <si>
    <t>01.07.2019 - 31.12.2023</t>
  </si>
  <si>
    <t>APVV-18-0203</t>
  </si>
  <si>
    <t xml:space="preserve">Stanko Štefan, prof. Ing. PhD. </t>
  </si>
  <si>
    <t>Smart nakladanie s extrémnymi dažďovými vodami v urbanizovanom území</t>
  </si>
  <si>
    <t>APVV-18-0427</t>
  </si>
  <si>
    <t>Fraštia Marek, doc. Ing. PhD.</t>
  </si>
  <si>
    <t>APVV-14-0735</t>
  </si>
  <si>
    <t>Nové možnosti využitia odvodňovacích kanálových sústav s ohľadom na ochranu a využívanie krajiny</t>
  </si>
  <si>
    <t>1.7.2015 - 28.6.2019</t>
  </si>
  <si>
    <t>Spolupráca s inou inštitúciou</t>
  </si>
  <si>
    <t>APVV-15-0220</t>
  </si>
  <si>
    <t>Algebraické, topologické a kombinatorické metódy v štúdiu diskrétnych štruktúr</t>
  </si>
  <si>
    <t>1.07.2016 - 30.06.2020</t>
  </si>
  <si>
    <t>APVV-15-0425</t>
  </si>
  <si>
    <t>Dopad prírodných rizík na lesné ekosystémy Slovenska v meniacich sa klimatickických podmienkach</t>
  </si>
  <si>
    <t>1.07.2016 - 30.06.2019</t>
  </si>
  <si>
    <t>APVV-16-0253</t>
  </si>
  <si>
    <t>Ing. Andrej Škrinár, Macura Viliam, prof. Ing. PhD.</t>
  </si>
  <si>
    <t>Vývoj metodiky hodnotenia ekologického potenciálu výrazne zmenených vodných útvarov (HMWB) na základe ichtyocenóz</t>
  </si>
  <si>
    <t>1.07.2017 - 30.06.2021</t>
  </si>
  <si>
    <t>APVV-16-0073</t>
  </si>
  <si>
    <t>Jenča Gejza, doc. Ing. PhD.</t>
  </si>
  <si>
    <t>Pravdepodobnostné, algebrické a kvantovo-mechanické aspekty neurčitosti</t>
  </si>
  <si>
    <t>APVV-16-0431</t>
  </si>
  <si>
    <t>Identifikácia a monitoring biotopov Natura 2000 dynamickou segmentáciou satelitných obrazov</t>
  </si>
  <si>
    <t>APVV-16-0278</t>
  </si>
  <si>
    <t>Šoltész Andrej, prof. Ing.PhD.</t>
  </si>
  <si>
    <t>Využitie hydromelioračných stavieb na zmiernenie negatívnych účinkov extrémnych hydrologických javov vplývajúcich na kvalitu vodných útvarov v poľnohospodárskej krajine</t>
  </si>
  <si>
    <t>APVV-17-0204</t>
  </si>
  <si>
    <t>Halvoník Jaroslav, prof. Ing., PhD.</t>
  </si>
  <si>
    <t>Zvyšovanie trvanlivosti a konštrukčnej spoľahlivosti nových a existujúcich betónových mostov</t>
  </si>
  <si>
    <t>01.07.2018 - 31.12.2021</t>
  </si>
  <si>
    <t>APVV-17-0580</t>
  </si>
  <si>
    <t>Puškár Anton, prof. Ing. PhD.</t>
  </si>
  <si>
    <t>Výskum strešnej krytiny s integrovanou funkciou výmenníka tepla</t>
  </si>
  <si>
    <t>01.07.2018 - 30.06.2021</t>
  </si>
  <si>
    <t>APVV-18-0347</t>
  </si>
  <si>
    <t xml:space="preserve">Zmeny  klímy a prírodné riziká: zraniteľnosť a adaptačné kapacity lesných ekosystémov Západných Karpát              </t>
  </si>
  <si>
    <t>01.07.2019 - 30.06.2022</t>
  </si>
  <si>
    <t>COST</t>
  </si>
  <si>
    <t>Akcia TD1409</t>
  </si>
  <si>
    <t>COST - Mathematics for industry network (MI-NET) </t>
  </si>
  <si>
    <t>05.05.2015-04.05.2019</t>
  </si>
  <si>
    <t>Akcia IC1406</t>
  </si>
  <si>
    <t>COST - High-Performance Modelling and Simulation for Big Data Applications (cHiPSet)</t>
  </si>
  <si>
    <t>08.04.2015-07.04.2019</t>
  </si>
  <si>
    <t>Akcia CA15125</t>
  </si>
  <si>
    <t>Rychtáriková Monika, prof. Ing. PhD.</t>
  </si>
  <si>
    <t>COST - Designs for Noise Reducing Materials and Structures (DENORMS)</t>
  </si>
  <si>
    <t>09.12.2015-29.10.2019</t>
  </si>
  <si>
    <t>Akcia CA15113</t>
  </si>
  <si>
    <t>Kohnova Silvia, prof. Ing. PhD.</t>
  </si>
  <si>
    <t>COST - Science and Management of Intermittent Rivers and Ephemeral Streams (SMIRES)</t>
  </si>
  <si>
    <t>2016-2020</t>
  </si>
  <si>
    <t>Akcia CA16209</t>
  </si>
  <si>
    <t>Kohnova Silvia, prof. Ing. PhD., Szolgay Ján, prof. Ing. PhD.</t>
  </si>
  <si>
    <t>COST - Natural Flood Retention on Private Land</t>
  </si>
  <si>
    <t>2017-2021</t>
  </si>
  <si>
    <t>H2020-MSCA-RISE-2016</t>
  </si>
  <si>
    <t>MSCA - 690970</t>
  </si>
  <si>
    <t>Chmelík Vojtech, doc. Ing. PhD.</t>
  </si>
  <si>
    <t>Advanced physical-acoustic and psycho-acoustic diagnostic methods for innovation in building acoustics - papabuild</t>
  </si>
  <si>
    <t>2015 -2019</t>
  </si>
  <si>
    <t>H2020-MSCA-ITN-2016</t>
  </si>
  <si>
    <t>MSCA - 721537</t>
  </si>
  <si>
    <t>ImageInLife - Training European Experts in Multilevel Bioimaging, Analysis and Modelling of Vertebrate Development and Disease</t>
  </si>
  <si>
    <t>2017-2020</t>
  </si>
  <si>
    <t>Višegradsky Fond</t>
  </si>
  <si>
    <t>International Sustainable Engineering Practices</t>
  </si>
  <si>
    <t>2018-2019</t>
  </si>
  <si>
    <t>ESA-INVOICE</t>
  </si>
  <si>
    <t>4000122230/17/NL/SC</t>
  </si>
  <si>
    <t>Čunderlík Róbert, Ing. PhD.</t>
  </si>
  <si>
    <t>GOCE-based high-resolution gravity field modelling in a space domain</t>
  </si>
  <si>
    <t>2017-2019</t>
  </si>
  <si>
    <t xml:space="preserve">Slovenská správa ciest </t>
  </si>
  <si>
    <t>PX62</t>
  </si>
  <si>
    <t>Výskum nosných konštukcií integrovaných cestných mostov</t>
  </si>
  <si>
    <t>ESP Consult</t>
  </si>
  <si>
    <t>PX46</t>
  </si>
  <si>
    <t>Halvonik Jaroslav,prof.Ing.PhD.</t>
  </si>
  <si>
    <t>Analýza príčín vzniku porúch bet.konštrukcií sekundárneho ostenia a num.počítačové simulácie</t>
  </si>
  <si>
    <t>PX63</t>
  </si>
  <si>
    <t>Tvorba metodiky stanovenia zaťažiteľnosti mostov z mostných prefabrikátov</t>
  </si>
  <si>
    <t>PX64</t>
  </si>
  <si>
    <t>Tvorba metodiky identifikácie a klasifikácia porúch mostných objektov na diaľniciach</t>
  </si>
  <si>
    <t>PX72</t>
  </si>
  <si>
    <t>Expertízne vyhodnotenie zvyškovej životnosti železničného tunela</t>
  </si>
  <si>
    <t>ProPonti s.r.o.</t>
  </si>
  <si>
    <t>PX30</t>
  </si>
  <si>
    <t>Expertízne vyhodnotenie zvyškovej životnosti železničného mostného objektu</t>
  </si>
  <si>
    <t>UK Bratislava</t>
  </si>
  <si>
    <t>PV61</t>
  </si>
  <si>
    <t>Papčo Juraj,Ing.PhD.</t>
  </si>
  <si>
    <t>Expertízne posúdenie gravimetrických,nivelačných meraní a radarovej interferometrie</t>
  </si>
  <si>
    <t>Archeologický ústav</t>
  </si>
  <si>
    <t>PY38</t>
  </si>
  <si>
    <t>Rášová Alexandra,Ing.PhD.</t>
  </si>
  <si>
    <t>Model súčtovej viditeľnosti pre územie Čiech</t>
  </si>
  <si>
    <t>Geodetický a kartografický ústav</t>
  </si>
  <si>
    <t>PZ51</t>
  </si>
  <si>
    <t>Analýza a určenie parametrov tiažového poľa Zeme na gravimetrickej základnici</t>
  </si>
  <si>
    <t>Úrad geodézie a kartografie</t>
  </si>
  <si>
    <t>PY52</t>
  </si>
  <si>
    <t>Výskumná analýza kvázigeoditu novej generácie pre územie SR</t>
  </si>
  <si>
    <t>Slovenská banská spol.s.r.o.</t>
  </si>
  <si>
    <t>PX73</t>
  </si>
  <si>
    <t>Slávik Ivan,doc.Ing.PhD.</t>
  </si>
  <si>
    <t>Experimentálny výskum vlastností geomateriálov a optimalizačný výskum tvaru hrádzového systému</t>
  </si>
  <si>
    <t>H.E.E.Consult</t>
  </si>
  <si>
    <t>PX17</t>
  </si>
  <si>
    <t>Experimentálny výskum geotechnických aspektov geomateriálov odkalísk</t>
  </si>
  <si>
    <t>Envirocentrum s.r.o.</t>
  </si>
  <si>
    <t>PX42</t>
  </si>
  <si>
    <t>Výskum tvarového a konštrukčného usporiadania sanácie telesa</t>
  </si>
  <si>
    <t>SMZ a.s. Jelšava</t>
  </si>
  <si>
    <t>PZ72</t>
  </si>
  <si>
    <t>Výskum tvaru prísypu hrádzového systému odkaliska</t>
  </si>
  <si>
    <t>Vodohospodárska výstavba</t>
  </si>
  <si>
    <t>PU18</t>
  </si>
  <si>
    <t>Komplexný experimentálny výskum vlastností zemín odobratých na lokalitách ochranných hrádzí</t>
  </si>
  <si>
    <t>SVP š.p.</t>
  </si>
  <si>
    <t>PY27</t>
  </si>
  <si>
    <t>Spracovanie štúdie "GIDRA"-vodohospodárske riešenie odtokových pomerov z hľadiska minimálnych prietokov</t>
  </si>
  <si>
    <t>PV20</t>
  </si>
  <si>
    <t>Hydraulický výskum vývaru a podhatia VD Hričov</t>
  </si>
  <si>
    <t>PZ45</t>
  </si>
  <si>
    <t>Možiešik Ludovít,doc.Ing.PhD.</t>
  </si>
  <si>
    <t>Vodné cesty na Slovensku-analýza súčasného stavu a opatrení na dosiahnutie cieľového stavu</t>
  </si>
  <si>
    <t>Hydroteam s.r.o.</t>
  </si>
  <si>
    <t>PX43</t>
  </si>
  <si>
    <t>Hydraulický výskum 1-D modelovaním priebehu hladín</t>
  </si>
  <si>
    <t>HCI Hydroconsulting</t>
  </si>
  <si>
    <t>PX02</t>
  </si>
  <si>
    <t>Výskum vývoja hladiny podzemnej vody hist.pamiatky matematickým modelovaním</t>
  </si>
  <si>
    <t>PZ89</t>
  </si>
  <si>
    <t>Hydrotechnický výskum variantných riešení rekonštrukcie objektu stupňa pre športové plavidlá</t>
  </si>
  <si>
    <t>PX05</t>
  </si>
  <si>
    <t>Preverenie kapacity Hate hydrotechnickým výskumom</t>
  </si>
  <si>
    <t>PZ88</t>
  </si>
  <si>
    <t>Určenie vhodných typov rybovodov poľa typológie vodných tokov-posúdenie metódami hydrotech.výskumu</t>
  </si>
  <si>
    <t>SHMÚ</t>
  </si>
  <si>
    <t>PZ76</t>
  </si>
  <si>
    <t>Valent Peter,Ing.PhD.</t>
  </si>
  <si>
    <t>Spracovanie návrhovej povodňovej vlny pre územie SR</t>
  </si>
  <si>
    <t>PZ87</t>
  </si>
  <si>
    <t xml:space="preserve">Hydrotechnický výskum-matematické modelovanie viacúčelového vodohospodárskeho objektu na Malom Dunaji </t>
  </si>
  <si>
    <t>Žilinský samosprávny kraj</t>
  </si>
  <si>
    <t>PY61</t>
  </si>
  <si>
    <t>Výskum hladinového režimu rieky Váh</t>
  </si>
  <si>
    <t>SKY PARK OFFICES s.r.o.</t>
  </si>
  <si>
    <t>PX45</t>
  </si>
  <si>
    <t>Výpočtové simulácie a labor.experimentálne meranie v aerodynamickom tuneli</t>
  </si>
  <si>
    <t>Stavomal Slovakia</t>
  </si>
  <si>
    <t>PY58</t>
  </si>
  <si>
    <t>Palko Milan,doc.Ing.Phd.</t>
  </si>
  <si>
    <t>Experimentálne overovanie akustických a tepelnotechnických vlastností vzorky sklenenej výplne</t>
  </si>
  <si>
    <t>SKY PARK Residences</t>
  </si>
  <si>
    <t>PY19</t>
  </si>
  <si>
    <t>Experimentálne meranie účinkov vetra na obytnú vežu v aerodynamickom tuneli s medznou vrstvou</t>
  </si>
  <si>
    <t>Výskum napätosti prepravného systému a návrh tenzometrického monitorovacieho systému</t>
  </si>
  <si>
    <t>RMD Kwikform Limited</t>
  </si>
  <si>
    <t>PX03</t>
  </si>
  <si>
    <t>Hubová Olga,doc.Ing.PhD.</t>
  </si>
  <si>
    <t>Experimentálne testovanie zaťaženia vetrom pre rôzne typy mrežovaných panelov</t>
  </si>
  <si>
    <t>BAYO.S SE</t>
  </si>
  <si>
    <t>PX79</t>
  </si>
  <si>
    <t>Experimentálne stanovenie zaťaženia vetrom na systémy panelov vo veternom tuneli</t>
  </si>
  <si>
    <t>Hižnay s.r.o.</t>
  </si>
  <si>
    <t>PX70</t>
  </si>
  <si>
    <t>Sokol Milan,prof.Ing.PhD.</t>
  </si>
  <si>
    <t>Vývoj monitorovacieho systému numerické,experiment.overenie metodiky pre ident.vplyvu porúch na integritu nosného systému</t>
  </si>
  <si>
    <t>Ministerstvo živ.prostredua SR</t>
  </si>
  <si>
    <t>PY01</t>
  </si>
  <si>
    <t>Teoretický výskum gold-platingu v procese transpozície právne záväzných aktov vodného a odpadového hosp.</t>
  </si>
  <si>
    <t>Hižnay a.s.</t>
  </si>
  <si>
    <t>PZ39</t>
  </si>
  <si>
    <t>Analýza zaťažiteľnosti a zvyškovej životnosti železničného mosta</t>
  </si>
  <si>
    <t>PX29</t>
  </si>
  <si>
    <t>Analýza a návrh sanácie poklesu potrubia DN1400</t>
  </si>
  <si>
    <t>PX49</t>
  </si>
  <si>
    <t>Analýza a výpočet maximálnych povolených mechanických napätí,postupu sanácie poklesu potrubia</t>
  </si>
  <si>
    <t>PX80</t>
  </si>
  <si>
    <t>Analýza napätosti prepravného systému a návrh tenzometrického monitorovacieho systému</t>
  </si>
  <si>
    <t>PX88</t>
  </si>
  <si>
    <t>Analýza pôsobenia mosta a metodika na vyhodnotenie stavebno-techn.stavu mostných konštrukcií-most SNP</t>
  </si>
  <si>
    <t>Mondi SCP a.s.</t>
  </si>
  <si>
    <t>PZ93</t>
  </si>
  <si>
    <t>Metodické riešenie a analýza stability svahu na základe inklinometrických meraní</t>
  </si>
  <si>
    <t>Budatín Residence</t>
  </si>
  <si>
    <t>PX91</t>
  </si>
  <si>
    <t>Analýza existencie zosuvných území a variantná analýza sanačných opatrení pri založení objektov</t>
  </si>
  <si>
    <t>PY02</t>
  </si>
  <si>
    <t>Výskum vplyvu zosuvov na stavebné objekty,riziká a opatrenia na D1</t>
  </si>
  <si>
    <t>Slovenský vodohosp.podnik</t>
  </si>
  <si>
    <t>PX48</t>
  </si>
  <si>
    <t>Analýza vývoja pohybu podzemných a priesakových vôd</t>
  </si>
  <si>
    <t>Aquatis a.s.</t>
  </si>
  <si>
    <t>PX59</t>
  </si>
  <si>
    <t>Inovácia a modernizácia plavebných komôr</t>
  </si>
  <si>
    <t>PX18</t>
  </si>
  <si>
    <t>Analýza vývoja parametrov filtračného pohybu podzemných vôd v podloží plavebných komôr</t>
  </si>
  <si>
    <t>BRUVO Slovakia s.r.o.</t>
  </si>
  <si>
    <t>PY23</t>
  </si>
  <si>
    <t>Szabó Daniel,Mgr.</t>
  </si>
  <si>
    <t>Teoreticko-experimentálne overovanie a vyhodnocovanie vlastností okien z plastu</t>
  </si>
  <si>
    <t>Vodárenská spoločnosť</t>
  </si>
  <si>
    <t>PX76</t>
  </si>
  <si>
    <t xml:space="preserve">Analýza nosnej konštrukcie úpravne vody </t>
  </si>
  <si>
    <t>YZV/dielo</t>
  </si>
  <si>
    <t>The Peace Pavilion of Sédhiou, Kaira Looro 2019 - architektonická štúdia</t>
  </si>
  <si>
    <t>Aci Castello, Taliansko, Balouo Salo, Non Profit Association</t>
  </si>
  <si>
    <t>Apartmány Javorník - architektonická štúdia</t>
  </si>
  <si>
    <t>Javorník, ČR, Súkromný investor</t>
  </si>
  <si>
    <t>Ateliér Stará Lehota - architektonická štúdia</t>
  </si>
  <si>
    <t>Piešťany, BP Architekti</t>
  </si>
  <si>
    <t>Wedge in Motion - ocenený súťažný architektonický návrh - UIA-CBC 2019</t>
  </si>
  <si>
    <t>Beijing, Čína, Union International des Architectes</t>
  </si>
  <si>
    <t>YZV/podujatie</t>
  </si>
  <si>
    <t>Výstava - Mestská akupunktúra Piešťany - kurátorstvo</t>
  </si>
  <si>
    <t>Piešťany, Kultúrno-kreatívne centrum Arta</t>
  </si>
  <si>
    <t>YXV/podujatie</t>
  </si>
  <si>
    <t>Výstava - Tradičná moderna na Slovensku. Architekti Franz Wimmer a Endre Szönyi  - kurátorstvo</t>
  </si>
  <si>
    <t>Bratislava, Galéria architektúry SAS, Ballasov palác</t>
  </si>
  <si>
    <t>YYV/podujatie</t>
  </si>
  <si>
    <t>Výstava - Cesta za architektúrou Nemecko_Švajčiarsko_Francúzsko_Luxembursko - kurátorstvo</t>
  </si>
  <si>
    <t>Bratislava, Výstavný priestor SvF STU</t>
  </si>
  <si>
    <t>03. - 11. 10. 2019</t>
  </si>
  <si>
    <t>XXV/dielo</t>
  </si>
  <si>
    <t>Rekonštrukcia bytu na Cukrovej ul., Bratislava</t>
  </si>
  <si>
    <t>Bratislava, Súkromný investor - Roman Teličák</t>
  </si>
  <si>
    <t>Rekonštrukcia bytu v Nižnej</t>
  </si>
  <si>
    <t>Nižná, Súkromný investor - Miloš Šurina</t>
  </si>
  <si>
    <t>22. 11. 2019</t>
  </si>
  <si>
    <t>Rekonštrukcia bytu na Karadžičovej ul., Bratislava</t>
  </si>
  <si>
    <t>Bratislava, Súkromní investori - Michal Bánoci a Barbara Kudolániová</t>
  </si>
  <si>
    <t>Výstava - Rodinný dom 2018 - kurátorstvo</t>
  </si>
  <si>
    <t>YVV/dielo</t>
  </si>
  <si>
    <t>Centrum "Budúcnosť inak" v Trnave</t>
  </si>
  <si>
    <t>Bratislava, Nadácia Pontis</t>
  </si>
  <si>
    <t>25. 11. 2019</t>
  </si>
  <si>
    <t>ZYY/dielo</t>
  </si>
  <si>
    <t>Architektonicko-urbanistická štúdia hradu Oponice</t>
  </si>
  <si>
    <t>Nitra, OZ Apponiana</t>
  </si>
  <si>
    <t>23. 12. 2019</t>
  </si>
  <si>
    <t>Výstava - Ako ďalej s obnovou Balassovho paláca - kurátorstvo</t>
  </si>
  <si>
    <t>Bratislava, Výstavná sieň Balassovho paláca</t>
  </si>
  <si>
    <t>ZYV/dielo</t>
  </si>
  <si>
    <t>Bytové domy Lúčky, Skalica - architektonické dielo</t>
  </si>
  <si>
    <t>Skalica, Byty Lúčky, s.r.o.</t>
  </si>
  <si>
    <t>13. 12. 2019</t>
  </si>
  <si>
    <t>YXV/dielo</t>
  </si>
  <si>
    <t>Rekonštrukcia a prístavba rodinného domu, Banícka ul., Bratislava - architektonické dielo, rekonštrukcia a obnova</t>
  </si>
  <si>
    <t>Bratislava, Súkromní investori</t>
  </si>
  <si>
    <t>Zelené opatrenie na budove Úradu Bratislavského samosprávneho kraja (BSK), Bratislava - architektonické dielo, rekonštrukcia a obnova</t>
  </si>
  <si>
    <t>Bratislava, Bratislavský samosprávny kraj</t>
  </si>
  <si>
    <t>2. 12. 2019</t>
  </si>
  <si>
    <t>SO 08 - Skladovo-výrobná hala MUSETTI, Polyfunkčný areál Trnava (PATT) -architektonické dielo</t>
  </si>
  <si>
    <t>Bratislava, Musetti Slovakia s.r.o.</t>
  </si>
  <si>
    <t>ZXV/dielo</t>
  </si>
  <si>
    <t>Obnova bytového domu, Strakova 1-5, Bratislava -  architektonické dielo, rekonštrukcia a obnova</t>
  </si>
  <si>
    <t>Bratislava, ETP management budov, s.r.o.</t>
  </si>
  <si>
    <t>12. 11. 2019</t>
  </si>
  <si>
    <t>Obnova bytového domu, Tománkova 2-6, Bratislava</t>
  </si>
  <si>
    <t>Bratislava, Spokojné bývanie, s.r.o.</t>
  </si>
  <si>
    <t>14. 11. 2019</t>
  </si>
  <si>
    <t>ZVV/dielo</t>
  </si>
  <si>
    <t>Obraz osídlenia Liptova v praveku a včasnej dejinnej dobe - výtvarno-priestorové riešenie výstavy</t>
  </si>
  <si>
    <t>Ružomberok, Liptovské múzeum</t>
  </si>
  <si>
    <t>14. 03. 2019</t>
  </si>
  <si>
    <t>ZZV/podujatie</t>
  </si>
  <si>
    <t>Výstava - Svojdomov – moderné bývanie v Žiline v 30. rokoch 20. storočia - kurátorstvo</t>
  </si>
  <si>
    <t>Žilina, Nová synagóga</t>
  </si>
  <si>
    <t>Výstava - Centrálna mestská zóna Dúbravka - kurátorstvo</t>
  </si>
  <si>
    <t>Bratislava, Dom kultúry Dúbravka</t>
  </si>
  <si>
    <t>Interiér bytu, Kapitulská ul., Trnava - architektonické dielo, realizácia</t>
  </si>
  <si>
    <t>Trnava, Súkromný investor</t>
  </si>
  <si>
    <t>Office_interiér, Kráľová nad Váhom - architektonické dielo, realizácia</t>
  </si>
  <si>
    <t>Kráľová nad Váhom, Obecný úrad</t>
  </si>
  <si>
    <t>Interiér kancelárie pre Mgr. Školeka - architektonické dielo, realizácia</t>
  </si>
  <si>
    <t>Trnava, Súkromný investor - Mgr. František Školek</t>
  </si>
  <si>
    <t>23. 10. 2019</t>
  </si>
  <si>
    <t>YYV/dielo</t>
  </si>
  <si>
    <t>Interiér RD Kriško - architektonické dielo</t>
  </si>
  <si>
    <t>Trnava, Súkromný investor - Jozef Kriško s manželkou</t>
  </si>
  <si>
    <t>30. 10. 2019</t>
  </si>
  <si>
    <t>Interiér RD JUDr. Novák - architektonické dielo, realizácia</t>
  </si>
  <si>
    <t>Trnava, Súkromný investor - JUDr. Novák s manželkou</t>
  </si>
  <si>
    <t>YYX/dielo</t>
  </si>
  <si>
    <t>Loftový ateliér, Vinohradnícka 17, Praha, ČR - architektonické dielo, realizácia</t>
  </si>
  <si>
    <t>Praha, Súkromný investor</t>
  </si>
  <si>
    <t>Rezidencia pri radnici, Strojárenská ul., Košice - nominácia Stavba roka 2018 - architektonické dielo</t>
  </si>
  <si>
    <t>Bratislava, ABF Slovakia</t>
  </si>
  <si>
    <t>ZYX/dielo</t>
  </si>
  <si>
    <t>Victoria Center, Seifertova ul., Praha - stavebné povolenie - architektonické dielo</t>
  </si>
  <si>
    <t>Praha, CTR Viktoria Center</t>
  </si>
  <si>
    <t>Dom_K Vrakuňa, Bratislava - komplexný návrh a realizácia RD, stavebné povolenie</t>
  </si>
  <si>
    <t>Bratislava, Mestská časť Bratislava-Vrakuňa</t>
  </si>
  <si>
    <t>Február 2019</t>
  </si>
  <si>
    <t>Kino Palace v Nitre - verejná anonymná jednokolová projektová architektonická súťaž</t>
  </si>
  <si>
    <t>Nitra, Mesto Nitra</t>
  </si>
  <si>
    <t>YVV/podujatie</t>
  </si>
  <si>
    <t>Výstava - XXVIII. Salón 2019 - vystavené 1 dielo</t>
  </si>
  <si>
    <t>Bratislava, Umelka, Galéria SVÚ</t>
  </si>
  <si>
    <t>Model averzu medaile loga Žilinskej univerzity v Žiline pre razbu medailí</t>
  </si>
  <si>
    <t>Žilina, Žilinská univerzita</t>
  </si>
  <si>
    <t>3. 10. 2019</t>
  </si>
  <si>
    <t>Peace Pavilion GAP, Kaira Looro 2019 - architektonická štúdia</t>
  </si>
  <si>
    <t>Výstava - Fragmenty - autorská výstava - kurátorstvo</t>
  </si>
  <si>
    <t>Bratislava, Mlynica</t>
  </si>
  <si>
    <t>XVV/dielo</t>
  </si>
  <si>
    <t>Interiér bytu J+J, Devínka pod Lesom - architektonická štúdia</t>
  </si>
  <si>
    <t>Bratislava, Súkromný investor</t>
  </si>
  <si>
    <t>Variantné riešenie prepojenia obce Miloslavov - verejná urbanistická súťaž</t>
  </si>
  <si>
    <t>Miloslavov, Obec Miloslavov</t>
  </si>
  <si>
    <t>Urbanistická štúdia na nové polyfunkčné centrum obce Miloslavov - víťazný návrh</t>
  </si>
  <si>
    <t>04. 10. 2019</t>
  </si>
  <si>
    <t>Nová likérka - konverzia časti industriálnej zóny na bývanie, Liptovský Mikuláš - architektonická štúdia</t>
  </si>
  <si>
    <t>Liptovský Mikuláš, Likerka, s.r.o.</t>
  </si>
  <si>
    <t>Realizácia interiéru 2,5 izbového bytu v panelovom dome, Ružinov, Bratislava -architektonické dielo</t>
  </si>
  <si>
    <t>Architektonické návrhy bývania v rôznom klimatickom podnebí (Kazachstan, Bielorusko, Španielsko, Senegal) - architektonická štúdia</t>
  </si>
  <si>
    <t>Bratislava, Rektorát STU</t>
  </si>
  <si>
    <t>Bytový dom - Z Faktor, Zvolen</t>
  </si>
  <si>
    <t>Bratislava, Súkromný investor - Alena Ruhigová</t>
  </si>
  <si>
    <t>Rodinný dom – COVER House, Bratislava</t>
  </si>
  <si>
    <t>Súbor bytových domov, Bratislava - Petržalka - architektonická štúdia</t>
  </si>
  <si>
    <t>Zálesie, ER Atelier</t>
  </si>
  <si>
    <t>Športovo-rekreačné centrum Vršok, Senec - architektonická štúdia</t>
  </si>
  <si>
    <t>Rodinný dom Vinohrady, Bratislava - architektonická štúdia</t>
  </si>
  <si>
    <t>Melpomené - zberateľská minca v nominálnej hodnote 10 € k 100. výročiu založenia Slovenského národného divadla - cena za kvalitne spracovaný návrh</t>
  </si>
  <si>
    <t>Bratislava, Národná banka Slovenska</t>
  </si>
  <si>
    <t>Marec 2019</t>
  </si>
  <si>
    <t>MAXHELL - zberateľská minca v nominálnej hodnote 10 € k 300. výročiu narodenia Maximiliána Hella - udelená znížená druhá cena</t>
  </si>
  <si>
    <t>Jún 2019</t>
  </si>
  <si>
    <t>EURÓPA - národná strana pamätnej euromince v nominálnej hodnote 2 € k 20. výročiu vstupu Slovenskej republiky do Organizácie pre hospodársku spoluprácu a rozvoj (OECD) - cena za kvalitne spracovaný návrh</t>
  </si>
  <si>
    <t>Október 2019</t>
  </si>
  <si>
    <t>Strieborná zberateľská minca v nominálnej hodnote 10 € k 100. výročiu úmrtia Milana Rastislava Štefánika - realizácia</t>
  </si>
  <si>
    <t>Kremnica, Mincovňa Kremnica</t>
  </si>
  <si>
    <t>Apríl 2019</t>
  </si>
  <si>
    <t>ZZV/dielo</t>
  </si>
  <si>
    <t>Pamätná medaila - nezrealizované motívy zberateľských mincí - 400. výročie korunovácie Ferdinanda II. - realizácia</t>
  </si>
  <si>
    <t>ZVX/dielo</t>
  </si>
  <si>
    <t>Democratic Umbrella - Multihalle Mannheim - architektonická štúdia</t>
  </si>
  <si>
    <t>Mannheim, Nemecko, Administrative Department for Building Culture</t>
  </si>
  <si>
    <t>7. 11. 2019</t>
  </si>
  <si>
    <t>YXY/dielo</t>
  </si>
  <si>
    <t>Pavilón Katedry architektúry SvF STU pre Coneco Racioenergia 2019 - architektonický návrh</t>
  </si>
  <si>
    <t>Bratislava, Incheba, a.s.</t>
  </si>
  <si>
    <t>Výstava - Cesta je cieľ, Salón architektov, Coneco Racioenergia 2019 - kurátorstvo</t>
  </si>
  <si>
    <t>13. 3. - 15. 7. 2019</t>
  </si>
  <si>
    <t>25. 7. - 11. 8. 2019</t>
  </si>
  <si>
    <t>27. - 30. 4. 2019</t>
  </si>
  <si>
    <t>27. - 30. 3. 2019</t>
  </si>
  <si>
    <t>10. - 31. 12. 2019</t>
  </si>
  <si>
    <t>12. - 29. 3. 2019</t>
  </si>
  <si>
    <t>18. 2. - 2. 03. 2019</t>
  </si>
  <si>
    <t>19. 2. - 8. 3.2019</t>
  </si>
  <si>
    <t>12. - 28. 4. 2019</t>
  </si>
  <si>
    <r>
      <t>Arnould Matthias Marcel Jean, Ing.</t>
    </r>
    <r>
      <rPr>
        <sz val="10"/>
        <rFont val="Times New Roman"/>
        <family val="1"/>
        <charset val="238"/>
      </rPr>
      <t xml:space="preserve"> (90%) - Hesková, Miriama (10%)</t>
    </r>
  </si>
  <si>
    <r>
      <t xml:space="preserve">Arnould Matthias Marcel Jean, Ing. </t>
    </r>
    <r>
      <rPr>
        <sz val="10"/>
        <rFont val="Times New Roman"/>
        <family val="1"/>
        <charset val="238"/>
      </rPr>
      <t>(50%) - Páleš, Andrej (50%)</t>
    </r>
  </si>
  <si>
    <r>
      <t xml:space="preserve">Arnould Matthias Marcel Jean, Ing. </t>
    </r>
    <r>
      <rPr>
        <sz val="10"/>
        <rFont val="Times New Roman"/>
        <family val="1"/>
        <charset val="238"/>
      </rPr>
      <t>(100%)</t>
    </r>
  </si>
  <si>
    <r>
      <t xml:space="preserve">Arnould Matthias Marcel Jean, Ing. </t>
    </r>
    <r>
      <rPr>
        <sz val="10"/>
        <rFont val="Times New Roman"/>
        <family val="1"/>
        <charset val="238"/>
      </rPr>
      <t>(75%) - Provazník, Robert (5%) - Hanzl, Jakub (5%) - Tafernerová, Juliana (5%), Vojtková, Romana (5%) - Marťák, Michal (5%)</t>
    </r>
  </si>
  <si>
    <r>
      <t xml:space="preserve">Borecká Eva, Ing. arch. PhD. </t>
    </r>
    <r>
      <rPr>
        <sz val="10"/>
        <rFont val="Times New Roman"/>
        <family val="1"/>
        <charset val="238"/>
      </rPr>
      <t>(100%)</t>
    </r>
  </si>
  <si>
    <r>
      <t>Bránický Filip, Ing.</t>
    </r>
    <r>
      <rPr>
        <sz val="10"/>
        <rFont val="Times New Roman"/>
        <family val="1"/>
        <charset val="238"/>
      </rPr>
      <t xml:space="preserve"> (33%) - </t>
    </r>
    <r>
      <rPr>
        <b/>
        <sz val="10"/>
        <rFont val="Times New Roman"/>
        <family val="1"/>
        <charset val="238"/>
      </rPr>
      <t xml:space="preserve">Ruhig Roman, Ing. </t>
    </r>
    <r>
      <rPr>
        <sz val="10"/>
        <rFont val="Times New Roman"/>
        <family val="1"/>
        <charset val="238"/>
      </rPr>
      <t xml:space="preserve">(33%) - </t>
    </r>
    <r>
      <rPr>
        <b/>
        <sz val="10"/>
        <rFont val="Times New Roman"/>
        <family val="1"/>
        <charset val="238"/>
      </rPr>
      <t xml:space="preserve">Ruhigová Ema, Ing. arch. Ing. </t>
    </r>
    <r>
      <rPr>
        <sz val="10"/>
        <rFont val="Times New Roman"/>
        <family val="1"/>
        <charset val="238"/>
      </rPr>
      <t>(34%)</t>
    </r>
  </si>
  <si>
    <r>
      <t>Bránický Filip, Ing.</t>
    </r>
    <r>
      <rPr>
        <sz val="10"/>
        <rFont val="Times New Roman"/>
        <family val="1"/>
        <charset val="238"/>
      </rPr>
      <t xml:space="preserve"> (100%)</t>
    </r>
  </si>
  <si>
    <r>
      <t>Bránický Filip, Ing.</t>
    </r>
    <r>
      <rPr>
        <sz val="10"/>
        <rFont val="Times New Roman"/>
        <family val="1"/>
        <charset val="238"/>
      </rPr>
      <t xml:space="preserve"> (50%) - </t>
    </r>
    <r>
      <rPr>
        <b/>
        <sz val="10"/>
        <rFont val="Times New Roman"/>
        <family val="1"/>
        <charset val="238"/>
      </rPr>
      <t>Šimek Richard, Ing.</t>
    </r>
    <r>
      <rPr>
        <sz val="10"/>
        <rFont val="Times New Roman"/>
        <family val="1"/>
        <charset val="238"/>
      </rPr>
      <t xml:space="preserve"> (50%)</t>
    </r>
  </si>
  <si>
    <r>
      <t xml:space="preserve">Gregorová Jana, doc. Ing. arch. PhD. </t>
    </r>
    <r>
      <rPr>
        <sz val="10"/>
        <rFont val="Times New Roman"/>
        <family val="1"/>
        <charset val="238"/>
      </rPr>
      <t>(60%)</t>
    </r>
    <r>
      <rPr>
        <b/>
        <sz val="10"/>
        <rFont val="Times New Roman"/>
        <family val="1"/>
        <charset val="238"/>
      </rPr>
      <t xml:space="preserve"> </t>
    </r>
    <r>
      <rPr>
        <sz val="10"/>
        <rFont val="Times New Roman"/>
        <family val="1"/>
        <charset val="238"/>
      </rPr>
      <t>- Vaňo, Michal (40%)</t>
    </r>
  </si>
  <si>
    <r>
      <t xml:space="preserve">Gregorová Jana, doc. Ing. arch. PhD. </t>
    </r>
    <r>
      <rPr>
        <sz val="10"/>
        <rFont val="Times New Roman"/>
        <family val="1"/>
        <charset val="238"/>
      </rPr>
      <t xml:space="preserve">(40%) - </t>
    </r>
    <r>
      <rPr>
        <b/>
        <sz val="10"/>
        <rFont val="Times New Roman"/>
        <family val="1"/>
        <charset val="238"/>
      </rPr>
      <t>Ruhig Roman, Ing. arch. Ing.</t>
    </r>
    <r>
      <rPr>
        <sz val="10"/>
        <rFont val="Times New Roman"/>
        <family val="1"/>
        <charset val="238"/>
      </rPr>
      <t xml:space="preserve"> (30%) -</t>
    </r>
    <r>
      <rPr>
        <b/>
        <sz val="10"/>
        <rFont val="Times New Roman"/>
        <family val="1"/>
        <charset val="238"/>
      </rPr>
      <t xml:space="preserve"> Ruhigová Ema, Ing. arch. Ing.</t>
    </r>
    <r>
      <rPr>
        <sz val="10"/>
        <rFont val="Times New Roman"/>
        <family val="1"/>
        <charset val="238"/>
      </rPr>
      <t xml:space="preserve"> (30%)</t>
    </r>
  </si>
  <si>
    <r>
      <t xml:space="preserve">Jamnický Martin, Ing. PhD. </t>
    </r>
    <r>
      <rPr>
        <sz val="10"/>
        <rFont val="Times New Roman"/>
        <family val="1"/>
        <charset val="238"/>
      </rPr>
      <t>(90%)</t>
    </r>
  </si>
  <si>
    <r>
      <t xml:space="preserve">Jamnický Martin, Ing. PhD. </t>
    </r>
    <r>
      <rPr>
        <sz val="10"/>
        <rFont val="Times New Roman"/>
        <family val="1"/>
        <charset val="238"/>
      </rPr>
      <t>(100%)</t>
    </r>
  </si>
  <si>
    <r>
      <t xml:space="preserve">Mellner, Dušan </t>
    </r>
    <r>
      <rPr>
        <sz val="10"/>
        <rFont val="Times New Roman"/>
        <family val="1"/>
        <charset val="238"/>
      </rPr>
      <t>(90%) - Sliacka, Simona (10%)</t>
    </r>
  </si>
  <si>
    <r>
      <t xml:space="preserve">Mellner, Dušan </t>
    </r>
    <r>
      <rPr>
        <sz val="10"/>
        <rFont val="Times New Roman"/>
        <family val="1"/>
        <charset val="238"/>
      </rPr>
      <t>(100%)</t>
    </r>
  </si>
  <si>
    <r>
      <t>Nádaská Zuzana, Ing. arch. PhD.</t>
    </r>
    <r>
      <rPr>
        <sz val="10"/>
        <rFont val="Times New Roman"/>
        <family val="1"/>
        <charset val="238"/>
      </rPr>
      <t xml:space="preserve"> (100%)</t>
    </r>
  </si>
  <si>
    <r>
      <t>Nádaská Zuzana, Ing. arch. PhD.</t>
    </r>
    <r>
      <rPr>
        <sz val="10"/>
        <rFont val="Times New Roman"/>
        <family val="1"/>
        <charset val="238"/>
      </rPr>
      <t xml:space="preserve"> (80%) - Staněková, Kristína (20%)</t>
    </r>
  </si>
  <si>
    <r>
      <t>Nádaská Zuzana, Ing. arch. PhD.</t>
    </r>
    <r>
      <rPr>
        <sz val="10"/>
        <rFont val="Times New Roman"/>
        <family val="1"/>
        <charset val="238"/>
      </rPr>
      <t xml:space="preserve"> (90%) - Staněková, Kristína (10%)</t>
    </r>
  </si>
  <si>
    <r>
      <t>Páleš Andrej, Ing.</t>
    </r>
    <r>
      <rPr>
        <sz val="10"/>
        <rFont val="Times New Roman"/>
        <family val="1"/>
        <charset val="238"/>
      </rPr>
      <t xml:space="preserve"> (90%) - Lavička, Daniel (10%)</t>
    </r>
  </si>
  <si>
    <r>
      <t>Páleš Andrej, Ing.</t>
    </r>
    <r>
      <rPr>
        <sz val="10"/>
        <rFont val="Times New Roman"/>
        <family val="1"/>
        <charset val="238"/>
      </rPr>
      <t xml:space="preserve"> (40%) - Koban, Juraj (15%) - Koban, Peter (15%) - Pacák, Štefan (15%) Gonos, Radoslav (15%)</t>
    </r>
  </si>
  <si>
    <r>
      <t>Páleš Andrej, Ing.</t>
    </r>
    <r>
      <rPr>
        <sz val="10"/>
        <rFont val="Times New Roman"/>
        <family val="1"/>
        <charset val="238"/>
      </rPr>
      <t xml:space="preserve"> (80%) - Falťan, Daniel (10%) - Papoušek, Tomáš (10%)</t>
    </r>
  </si>
  <si>
    <r>
      <t xml:space="preserve">Pilař Pavol, Mgr. art. Ing. ArtD. </t>
    </r>
    <r>
      <rPr>
        <sz val="10"/>
        <rFont val="Times New Roman"/>
        <family val="1"/>
        <charset val="238"/>
      </rPr>
      <t>(90%) - Klikáč, Jakub (10%)</t>
    </r>
  </si>
  <si>
    <r>
      <t xml:space="preserve">Poliak Martin, Ing. </t>
    </r>
    <r>
      <rPr>
        <sz val="10"/>
        <rFont val="Times New Roman"/>
        <family val="1"/>
        <charset val="238"/>
      </rPr>
      <t>(40%) - Baranyai René (20%) - Babic Ján (20%)</t>
    </r>
  </si>
  <si>
    <r>
      <t>Pribiš Miroslav, akad. soch.</t>
    </r>
    <r>
      <rPr>
        <sz val="10"/>
        <rFont val="Times New Roman"/>
        <family val="1"/>
        <charset val="238"/>
      </rPr>
      <t xml:space="preserve"> (100%)</t>
    </r>
  </si>
  <si>
    <r>
      <t xml:space="preserve">Ruhig Roman, Ing. </t>
    </r>
    <r>
      <rPr>
        <sz val="10"/>
        <rFont val="Times New Roman"/>
        <family val="1"/>
        <charset val="238"/>
      </rPr>
      <t xml:space="preserve">(50%) - </t>
    </r>
    <r>
      <rPr>
        <b/>
        <sz val="10"/>
        <rFont val="Times New Roman"/>
        <family val="1"/>
        <charset val="238"/>
      </rPr>
      <t>Ruhigová Ema, Ing. arch. Ing.</t>
    </r>
    <r>
      <rPr>
        <sz val="10"/>
        <rFont val="Times New Roman"/>
        <family val="1"/>
        <charset val="238"/>
      </rPr>
      <t xml:space="preserve"> (50%) </t>
    </r>
  </si>
  <si>
    <r>
      <t xml:space="preserve">Ruhig Roman, Ing. </t>
    </r>
    <r>
      <rPr>
        <sz val="10"/>
        <rFont val="Times New Roman"/>
        <family val="1"/>
        <charset val="238"/>
      </rPr>
      <t>(50%)</t>
    </r>
    <r>
      <rPr>
        <b/>
        <sz val="10"/>
        <rFont val="Times New Roman"/>
        <family val="1"/>
        <charset val="238"/>
      </rPr>
      <t xml:space="preserve"> - Ruhigová Ema, Ing. arch. Ing. </t>
    </r>
    <r>
      <rPr>
        <sz val="10"/>
        <rFont val="Times New Roman"/>
        <family val="1"/>
        <charset val="238"/>
      </rPr>
      <t xml:space="preserve">(50%) </t>
    </r>
  </si>
  <si>
    <r>
      <t xml:space="preserve">Ruhig Roman, Ing. </t>
    </r>
    <r>
      <rPr>
        <sz val="10"/>
        <rFont val="Times New Roman"/>
        <family val="1"/>
        <charset val="238"/>
      </rPr>
      <t xml:space="preserve">(25%) - </t>
    </r>
    <r>
      <rPr>
        <b/>
        <sz val="10"/>
        <rFont val="Times New Roman"/>
        <family val="1"/>
        <charset val="238"/>
      </rPr>
      <t xml:space="preserve">Ruhigová Ema, Ing. arch. Ing. </t>
    </r>
    <r>
      <rPr>
        <sz val="10"/>
        <rFont val="Times New Roman"/>
        <family val="1"/>
        <charset val="238"/>
      </rPr>
      <t>(25%) - Bogár, Michal (25%) - Bogárová, Mária (25%)</t>
    </r>
  </si>
  <si>
    <r>
      <t xml:space="preserve">Ruhig Roman, Ing. </t>
    </r>
    <r>
      <rPr>
        <sz val="10"/>
        <rFont val="Times New Roman"/>
        <family val="1"/>
        <charset val="238"/>
      </rPr>
      <t>(25%)</t>
    </r>
    <r>
      <rPr>
        <b/>
        <sz val="10"/>
        <rFont val="Times New Roman"/>
        <family val="1"/>
        <charset val="238"/>
      </rPr>
      <t xml:space="preserve"> - Ruhigová Ema, Ing. arch. Ing.</t>
    </r>
    <r>
      <rPr>
        <sz val="10"/>
        <rFont val="Times New Roman"/>
        <family val="1"/>
        <charset val="238"/>
      </rPr>
      <t xml:space="preserve"> (25%)</t>
    </r>
    <r>
      <rPr>
        <b/>
        <sz val="10"/>
        <rFont val="Times New Roman"/>
        <family val="1"/>
        <charset val="238"/>
      </rPr>
      <t xml:space="preserve"> - </t>
    </r>
    <r>
      <rPr>
        <sz val="10"/>
        <rFont val="Times New Roman"/>
        <family val="1"/>
        <charset val="238"/>
      </rPr>
      <t>Bogár, Michal (25%) - Bogárová, Mária (25%)</t>
    </r>
  </si>
  <si>
    <r>
      <t xml:space="preserve">Ruhig Roman, Ing. </t>
    </r>
    <r>
      <rPr>
        <sz val="10"/>
        <rFont val="Times New Roman"/>
        <family val="1"/>
        <charset val="238"/>
      </rPr>
      <t xml:space="preserve">(40%) - </t>
    </r>
    <r>
      <rPr>
        <b/>
        <sz val="10"/>
        <rFont val="Times New Roman"/>
        <family val="1"/>
        <charset val="238"/>
      </rPr>
      <t>Ruhigová Ema, Ing. arch. Ing.</t>
    </r>
    <r>
      <rPr>
        <sz val="10"/>
        <rFont val="Times New Roman"/>
        <family val="1"/>
        <charset val="238"/>
      </rPr>
      <t xml:space="preserve"> (40%) - Mecele, Matej (10%) - Borsík, Tomáš (10%)</t>
    </r>
  </si>
  <si>
    <r>
      <t xml:space="preserve">Ruhig Roman, Ing. </t>
    </r>
    <r>
      <rPr>
        <sz val="10"/>
        <rFont val="Times New Roman"/>
        <family val="1"/>
        <charset val="238"/>
      </rPr>
      <t>(50%)</t>
    </r>
    <r>
      <rPr>
        <b/>
        <sz val="10"/>
        <rFont val="Times New Roman"/>
        <family val="1"/>
        <charset val="238"/>
      </rPr>
      <t xml:space="preserve"> - Ruhigová Ema, Ing. arch. Ing. </t>
    </r>
    <r>
      <rPr>
        <sz val="10"/>
        <rFont val="Times New Roman"/>
        <family val="1"/>
        <charset val="238"/>
      </rPr>
      <t>(50%)</t>
    </r>
  </si>
  <si>
    <r>
      <t xml:space="preserve">Ruhig Roman, Ing. </t>
    </r>
    <r>
      <rPr>
        <sz val="10"/>
        <rFont val="Times New Roman"/>
        <family val="1"/>
        <charset val="238"/>
      </rPr>
      <t>(100%)</t>
    </r>
  </si>
  <si>
    <r>
      <t xml:space="preserve">Ruhigová Ema, Ing. arch. Ing. </t>
    </r>
    <r>
      <rPr>
        <sz val="10"/>
        <rFont val="Times New Roman"/>
        <family val="1"/>
        <charset val="238"/>
      </rPr>
      <t>(100%)</t>
    </r>
  </si>
  <si>
    <r>
      <t xml:space="preserve">Řehák Ivan, akad. sochár </t>
    </r>
    <r>
      <rPr>
        <sz val="10"/>
        <rFont val="Times New Roman"/>
        <family val="1"/>
        <charset val="238"/>
      </rPr>
      <t>(100%)</t>
    </r>
  </si>
  <si>
    <r>
      <t xml:space="preserve">Řehák Ivan, akad. sochár </t>
    </r>
    <r>
      <rPr>
        <sz val="10"/>
        <rFont val="Times New Roman"/>
        <family val="1"/>
        <charset val="238"/>
      </rPr>
      <t>(50%) - Poldaufová Mária (50%)</t>
    </r>
  </si>
  <si>
    <r>
      <t xml:space="preserve">Topilin Alexander, Ing. arch. </t>
    </r>
    <r>
      <rPr>
        <sz val="10"/>
        <rFont val="Times New Roman"/>
        <family val="1"/>
        <charset val="238"/>
      </rPr>
      <t>(60%) - Barančoková, Lucia (20%) - Butková, Miriama (20%)</t>
    </r>
  </si>
  <si>
    <r>
      <t xml:space="preserve">Topilin Alexander, Ing. arch. </t>
    </r>
    <r>
      <rPr>
        <sz val="10"/>
        <rFont val="Times New Roman"/>
        <family val="1"/>
        <charset val="238"/>
      </rPr>
      <t>(100%)</t>
    </r>
  </si>
  <si>
    <t>Stavebná fakulta STU</t>
  </si>
  <si>
    <t>Ároch Rudolf, doc. Ing. PhD.</t>
  </si>
  <si>
    <t>Brodniansky Ján, prof. Ing. PhD.</t>
  </si>
  <si>
    <t>Čurpek Jakub,  Ing., PhD.</t>
  </si>
  <si>
    <t>Kyrinovič Peter, doc. Ing., PhD.</t>
  </si>
  <si>
    <t>Dušička Peter, prof. Ing., PhD.</t>
  </si>
  <si>
    <t>Hubová Oľga, doc. Ing., PhD.</t>
  </si>
  <si>
    <t>Vargová Andrea, Ing., PhD.</t>
  </si>
  <si>
    <t>Chmelík Vojtech, doc. Ing., PhD.</t>
  </si>
  <si>
    <t>Lieskovský Tibor, Ing., PhD.</t>
  </si>
  <si>
    <t>Petráková Zora, doc. Ing., PhD.</t>
  </si>
  <si>
    <t>Jendželovský Norbert, prof. Ing., PhD.</t>
  </si>
  <si>
    <t>Frankovská Jana, prof. Ing., PhD.</t>
  </si>
  <si>
    <t xml:space="preserve">Rabenseifer Roman, doc. Ing. arch. Dr. tech </t>
  </si>
  <si>
    <t>Pavol Giertli, Ing.</t>
  </si>
  <si>
    <t>Podtatranská vod. spoloč.</t>
  </si>
  <si>
    <t>Králik Juraj, prof. Ing., CSc.</t>
  </si>
  <si>
    <t>Barloková Danka, prof. Ing., PhD.</t>
  </si>
  <si>
    <t>Benko Vladimír, prof. Ing., PhD.</t>
  </si>
  <si>
    <t>Borzovič Viktor, doc. Ing., PhD.</t>
  </si>
  <si>
    <t>Mikula Karol, prof. RNDr., DrSc.</t>
  </si>
  <si>
    <t>Ivánková Oľga, doc. Ing., PhD.</t>
  </si>
  <si>
    <t>European metrology programme for
Innovation and research (empir) h2020</t>
  </si>
  <si>
    <t>16RPT03</t>
  </si>
  <si>
    <t>Ďuriš, Stanislav, prof. Ing., PhD.</t>
  </si>
  <si>
    <t>Developing research ca-pabilities for traceable in-traocular pressure me-asurements’ (inTENSE)</t>
  </si>
  <si>
    <t>01.07.2017-30.06.2020</t>
  </si>
  <si>
    <t>APVV-15-0295</t>
  </si>
  <si>
    <t>Palenčár Rudolf, prof. Ing., CSc.</t>
  </si>
  <si>
    <t>Pokročilé štatistické a výpočtové metódy pre meranie a metrológiu</t>
  </si>
  <si>
    <t>1.7.2016-30.6.2020</t>
  </si>
  <si>
    <t>APVV-15-0704</t>
  </si>
  <si>
    <t>Šooš, Ľubomír, prof. Ing., PhD.</t>
  </si>
  <si>
    <t>Variabilné diagnostické a/alebo posilňovacie tréningové, a/alebo rehabilitačné zariadenie svalov trupu</t>
  </si>
  <si>
    <t>1.7.2016-30.6.2019</t>
  </si>
  <si>
    <t>APVV-15-0201</t>
  </si>
  <si>
    <t>Hulkó Gabriel, prof. Ing., DrSc.</t>
  </si>
  <si>
    <t>Lignín ako kompozitný komponent do fenolformaldehydových živíc a drevoplastu</t>
  </si>
  <si>
    <t>APVV-14-0244</t>
  </si>
  <si>
    <t>Vývoj softvérovej podpory s využitím fyzikálnej simulácie pre optimalizáciu procesov plynulého odlievania ocele ako systémov s rozloženými parametrami pre Železiarne Podbrezová, a. s.</t>
  </si>
  <si>
    <t>1.7.2015-30.6.2019</t>
  </si>
  <si>
    <t>APVV-14-0399</t>
  </si>
  <si>
    <t>Roháľ-Ilkiv, Boris, prof. Ing., PhD.</t>
  </si>
  <si>
    <t>Nelineárne riadenie s obmedzeniami a odhad stavu mechatronických systémov pre vnorené platformy riadenia</t>
  </si>
  <si>
    <t>APVV-15-0524</t>
  </si>
  <si>
    <t>Gulan Ladislav, prof. Ing, PhD.</t>
  </si>
  <si>
    <t>Výskum platformy modulov vybranej skupiny mobilných pracovných strojov, ich optimalizácia metódami generatívneho konštruovania</t>
  </si>
  <si>
    <t>APVV-15-0757</t>
  </si>
  <si>
    <t>Vývoj retraktora pre operácie v dutine brušnej</t>
  </si>
  <si>
    <t>APVV-16-0485</t>
  </si>
  <si>
    <t>Nástroje na zhutňovanie biomasy odlievané z progresívnych oteruvzdorných liatin</t>
  </si>
  <si>
    <t>1.7.2017-30.6.2020</t>
  </si>
  <si>
    <t>APVV-16-0476</t>
  </si>
  <si>
    <t>VÝSKUM A VÝVOJ PROGRESÍVNEJ KONŠTRUKCIE ULOŽENIA VYSOKOOTÁČKOVÉHO ROTORA V STROJOCH NA VÝROBU PRIADZE</t>
  </si>
  <si>
    <t>APVV-16-0233</t>
  </si>
  <si>
    <t>Návrh a implementácia metodiky pre rehabilitáciu pacientov s bolesťami chrbta s využitím zrakového biofeedbacku</t>
  </si>
  <si>
    <t>1.7.2017-30.6.2019</t>
  </si>
  <si>
    <t>APVV-17-0666</t>
  </si>
  <si>
    <t>Šolek Peter, prof. Ing., CSc.</t>
  </si>
  <si>
    <t>Výskum vlastností materiálov a ich vývoj pre nosné konštrukcie a pruženie v prívesovej technike</t>
  </si>
  <si>
    <t>01.08.2018 - 30.06.2022</t>
  </si>
  <si>
    <t>APVV-17-0006</t>
  </si>
  <si>
    <t>Polóni Marián, prof. Ing., CSc.</t>
  </si>
  <si>
    <t>Preplňovaný spaľovací motor s pohonom na syntézne plyny z obnoviteľných zdrojov energie</t>
  </si>
  <si>
    <t>01.08.2018 - 30.06.2021</t>
  </si>
  <si>
    <t>APVV-17-0214</t>
  </si>
  <si>
    <t>Vachálek Ján, doc. Ing., PhD.</t>
  </si>
  <si>
    <t>Kolaboratívny robot pre použitie v laboratóriu</t>
  </si>
  <si>
    <t>01.08.2018 - 31.12.2020</t>
  </si>
  <si>
    <t>APVV-17-0309</t>
  </si>
  <si>
    <t>Výskum modulárnej štruktúry novej generácie pásových ťahačov pre technológie v enviromentálne citlivom prostredí .</t>
  </si>
  <si>
    <t>APVV-18-0505</t>
  </si>
  <si>
    <t>Vývoj originálnej konštrukcie zhutňovacieho lisu s obrátenou
kinematikou</t>
  </si>
  <si>
    <t>APVV-18-0527</t>
  </si>
  <si>
    <t xml:space="preserve">Beniak, Juraj , doc. Ing.  PhD. </t>
  </si>
  <si>
    <t>Vývoj a optimalizácia technológie aditívnej výroby a konštrukcie
zariadenia pre výrobu súčiastok s optimalizovanou pevnosťou a
výrobnými nákladmi</t>
  </si>
  <si>
    <t>APVV-18-0348</t>
  </si>
  <si>
    <t xml:space="preserve">Peciar  Marián, prof. Ing. PhD. </t>
  </si>
  <si>
    <t>Spracovanie odpadných polyolefínov na plynné monoméry a
zmesné etylétery</t>
  </si>
  <si>
    <t>APVV-18-0023</t>
  </si>
  <si>
    <t xml:space="preserve">prof. Ing. Boris Rohaľ-Ilkiv, CSc. </t>
  </si>
  <si>
    <t>Efektívne metódy pre vnorené riadenie založené na optimalizácii</t>
  </si>
  <si>
    <t>APVV-18-0066</t>
  </si>
  <si>
    <t>Vývoj inovatívnych metód pre primárnu metrológiu momentu sily
aplikáciou silových účinkov konvenčnej etalonáže</t>
  </si>
  <si>
    <t>MVP-2019-0041</t>
  </si>
  <si>
    <t>doc. Ing. Martin Gulan, PhD.</t>
  </si>
  <si>
    <t>Refundácie nákladov vynaložených na Mladého vedeckého pracovníka</t>
  </si>
  <si>
    <t>SK-PL-2018-0075</t>
  </si>
  <si>
    <t>Ondruška, Jura, Ing., PhD.</t>
  </si>
  <si>
    <t>Vplyv teplotných podmienok a vlhkosti na mechanické a
energetické vlastnosti peliet z biomasy</t>
  </si>
  <si>
    <t>01.01.2019 - 30.06.2020</t>
  </si>
  <si>
    <t>SK-SRB-2018-0045</t>
  </si>
  <si>
    <t>Danko, Ján, Ing. PhD.</t>
  </si>
  <si>
    <t>Výskum dynamických vlastností gumokovového uloženia
elektromotora pre elektrické vozidlá</t>
  </si>
  <si>
    <t>15.02.2019 - 30.06.2020</t>
  </si>
  <si>
    <t>1/0085/19</t>
  </si>
  <si>
    <t>Križan Peter, doc. Ing., PhD.</t>
  </si>
  <si>
    <t>Výskum silových pomerov počas zhutňovania biomasy a tvarová optimalizácia lisovacích nástrojov zhutňovacích strojov</t>
  </si>
  <si>
    <t>1.1.2019 - 31.12.2021</t>
  </si>
  <si>
    <t>1/0130/19</t>
  </si>
  <si>
    <t>Gondár Ernest, prof. Ing., PhD.</t>
  </si>
  <si>
    <t>Možnosti prípravy a aplikácie časticových kompozitov s odpadových materiálov</t>
  </si>
  <si>
    <t>1/0227/19</t>
  </si>
  <si>
    <t>Úradníček Juraj, Ing., PhD.</t>
  </si>
  <si>
    <t>Rozšírenie aktuálnych metód výpočtu dynamickej nestability automobilových kotúčových bŕzd s uvažovaním termálno-štrukturálnych efektov</t>
  </si>
  <si>
    <t>1/0405/19</t>
  </si>
  <si>
    <t>Schrek Alexander, doc. Ing., PhD.</t>
  </si>
  <si>
    <t>Tvárnenie a REW spájanie kombinovaných výťažkov z vysokopevných mikrolegovaných plechov a plechov z Al-zliatin</t>
  </si>
  <si>
    <t>1.1.2019 - 31.12.2022</t>
  </si>
  <si>
    <t>1/0098/18</t>
  </si>
  <si>
    <t>Metódy vyhodnotenia kalibrácie meradiel a prevodníkov</t>
  </si>
  <si>
    <t>1.1.2018 - 31.12.2020</t>
  </si>
  <si>
    <t>1/0556/18</t>
  </si>
  <si>
    <t>Ďuriš Stanislav, prof. Ing., CSc.</t>
  </si>
  <si>
    <t>Zabezpečenie metrologickej kontroly meradiel vnútroočného tlaku</t>
  </si>
  <si>
    <t>1/0298/18</t>
  </si>
  <si>
    <t>Švec Pavol, prof. Ing., CSc.</t>
  </si>
  <si>
    <t>Keramické kompozitné materiály na báze Si3N4 a B4C odolné abrazívnemu opotrebeniu</t>
  </si>
  <si>
    <t>1.1.2018 - 31.12.2021</t>
  </si>
  <si>
    <t>1/0743/18</t>
  </si>
  <si>
    <t>Urban František, prof. Ing., CSc.</t>
  </si>
  <si>
    <t>Výskum javov prebiehajúcich v termohydraulických okruhoch s prirodzenou cirkuláciou inertných plynov</t>
  </si>
  <si>
    <t>1/0276/17</t>
  </si>
  <si>
    <t>Peciar Marián, prof. Ing., PhD.</t>
  </si>
  <si>
    <t>Výskum progresívnych technológií mechaniky partikulárnych látok</t>
  </si>
  <si>
    <t>1.1.2017 - 31.12.2019</t>
  </si>
  <si>
    <t>1/0610/17</t>
  </si>
  <si>
    <t>Pavlásek Peter, Ing., PhD.</t>
  </si>
  <si>
    <t>Nové metódy merania emisivity povrchov pevných materiálov</t>
  </si>
  <si>
    <t>1/0301/17</t>
  </si>
  <si>
    <t>EZAP Energetické zhodnotenie alternatívnych palív – procesných plynov v spaľovacích motoroch</t>
  </si>
  <si>
    <t>1/0317/17</t>
  </si>
  <si>
    <t>Pokročilá lokalizácia a navigácia mobilných robotických systémov na báze nelineárneho numerického pozorovateľa</t>
  </si>
  <si>
    <t>2/0044/17</t>
  </si>
  <si>
    <t>Brusilová, Alena, Ing., PhD.</t>
  </si>
  <si>
    <t>Štúdium fyzikálnych a mechanických vlastností, obrobiteľnosti a povrchovej úpravy Ti a Ti kompozitov pripravených práškovou metalurgiou</t>
  </si>
  <si>
    <t>016STU-4/2019</t>
  </si>
  <si>
    <t>prof. Ing. Marián Peciar, PhD.</t>
  </si>
  <si>
    <t>Aplikácia DEM metódy vo výučbe procesnej techniky</t>
  </si>
  <si>
    <t>027STU-4/2019</t>
  </si>
  <si>
    <t>doc. Ing. Marian Králik, CSc.</t>
  </si>
  <si>
    <t>Príprava akreditovaného študijného programu výrobné systémy a manažérstvo kvality na EUR-ACE akreditované štúdium</t>
  </si>
  <si>
    <t>034STU-4/2019</t>
  </si>
  <si>
    <t>PhDr. Anna Kucharíková, CSc.</t>
  </si>
  <si>
    <t>ADAPTÁCIA TECHNICKÝCH CUDZOJAZYČNÝCHTEXTOV A ICH IMPLEMENTÁCIA DO CUDZOJAZYČNÉHO VZDELÁVANIA V OBLASTI STROJNÍCTVA S VYUŽITÍM INOVATÍVNYCH IKT METÓD</t>
  </si>
  <si>
    <t>006STU-4/2018</t>
  </si>
  <si>
    <t>prof. Ing. Rudolf Palenčár, PhD.</t>
  </si>
  <si>
    <t>Modernizácia laboratórií na meranie vybraných tepelnotechnických a technických veličín</t>
  </si>
  <si>
    <t>039STU-4/2017</t>
  </si>
  <si>
    <t>prof. Ing. Stanislav Ďuriš, PhD.</t>
  </si>
  <si>
    <t>Zavádzanie progresívnych metód pre zvyšovanie úrovne vzdelávacieho procesu predmetu metrológie teploty</t>
  </si>
  <si>
    <t>026STU-4/2018</t>
  </si>
  <si>
    <t>prof. Ing. Marián Polóni, CSc.</t>
  </si>
  <si>
    <t>Experimentálna jednotka pre výučbu spaľovacích motorov</t>
  </si>
  <si>
    <t>053STU-4/2018</t>
  </si>
  <si>
    <t>prof. Ing. Ľubomír Šooš, PhD.</t>
  </si>
  <si>
    <t>RORETA – Aplikácia rozšírenej reality v procese výučby technológie obrábania</t>
  </si>
  <si>
    <t>051STU-4/2018</t>
  </si>
  <si>
    <t>doc. Ing. Juraj Beniak, PhD.</t>
  </si>
  <si>
    <t>Inovatívne metódy pre skvalitňovanie procesu vzdelávania v oblasti aditívnej výroby a systémov počítačovej podpory</t>
  </si>
  <si>
    <t>005STU-4/2018</t>
  </si>
  <si>
    <t>doc. Ing. Gergely Takács, PhD.</t>
  </si>
  <si>
    <t>Založenie pilotného laboratória pre výučbu technológie programovateľných hradlových polí</t>
  </si>
  <si>
    <t>027STU-4/2017</t>
  </si>
  <si>
    <t>doc. Ing. Ján Vachálek, PhD.</t>
  </si>
  <si>
    <t>Tvorba tematicky zameraných laboratórnych pracovísk pre implementáciu rôznych typov vnorených platforiem do výučby</t>
  </si>
  <si>
    <t>061STU-4/2017</t>
  </si>
  <si>
    <t>doc. Ing. Peter Križan, PhD.</t>
  </si>
  <si>
    <t>Zvýšenie úrovne edukačného procesu v oblasti výrobných a environmentálnych technológií implementáciou inovatívnych nástrojov</t>
  </si>
  <si>
    <t>017STU-4/2018</t>
  </si>
  <si>
    <t>prof. Ing. Roland Jančo, PhD.</t>
  </si>
  <si>
    <t>Teoretické a praktické riešenie konštrukcie na pružnom lineárnom a nelineárnom podklade</t>
  </si>
  <si>
    <t>MicroStep, spol. s r.o.</t>
  </si>
  <si>
    <t>S4/2018</t>
  </si>
  <si>
    <t>Kolláth Ľudovít, doc. Ing., PhD.</t>
  </si>
  <si>
    <t>Výskum technologických uzlov automatizovanej linky na výrobu segmentov oceľových konštrukcií CUTTING</t>
  </si>
  <si>
    <t>12/2018- 11/2021</t>
  </si>
  <si>
    <t>WINDOW GLASS, s.r.o.</t>
  </si>
  <si>
    <t>0201/0065/2018</t>
  </si>
  <si>
    <t>Výskum termických pochodov v procese znižovania vlhkosti organických materiálov</t>
  </si>
  <si>
    <t>12/2018 - 20.11.2020</t>
  </si>
  <si>
    <t>NECST, France, Paríž</t>
  </si>
  <si>
    <t>0201/0049/18</t>
  </si>
  <si>
    <t>doc. Ing. Michal Masaryk, PhD.</t>
  </si>
  <si>
    <t>Vývoj solárneho klimatizačného systému</t>
  </si>
  <si>
    <t>24.10.2018 -24.3.2020</t>
  </si>
  <si>
    <t>Grantová schéma sa vola NECST, poskytuje ju na výskumné účely centrála francúzskeho energetického koncernu Engie S.A. Paris, schéma je globálna. Grant nám bol udelený v tejto schéme rozhodnutím Paríža, súťažili sme v Paríži, výsledky sú komunikované do Paríža, a odtiaľ sú aj uvoľňované financie. Kvôli právnej jednoduchosti nakoniec centrála v Paríži rozhodla, že samotnú grantovú zmluvu s STU podpíše slovenské zastúpenie Engie Services Bratislava</t>
  </si>
  <si>
    <t>Nafta a.s.</t>
  </si>
  <si>
    <t>72/18</t>
  </si>
  <si>
    <t>Ing. Vladimír Chmelko, PhD.</t>
  </si>
  <si>
    <t>Analýza príčin limu teplomernej sondy a skúšku vrubovej húževnatosti zvareného materiálu potrubia plynovodov</t>
  </si>
  <si>
    <t>2.11.2018 - 10.12.2018</t>
  </si>
  <si>
    <t>Ingredia s.r.o.</t>
  </si>
  <si>
    <t>8/19</t>
  </si>
  <si>
    <t>doc. Ing. Peter Peciar, PhD.</t>
  </si>
  <si>
    <t>Overenie granulácie práškového kolostra - výskumné a overovacie práce dodaného materiálu</t>
  </si>
  <si>
    <t>15.01.2019-30.01.2019</t>
  </si>
  <si>
    <t>AGRO CS a.s., Česká Skalica</t>
  </si>
  <si>
    <t>53/18</t>
  </si>
  <si>
    <t>doc. Ing. Roman Fekete, PhD.</t>
  </si>
  <si>
    <t>Výskum aglomerácie a vypracovanie primárnych podkladov pre výrobnú linku špeciálneho hnojiva-3.etapa</t>
  </si>
  <si>
    <t>1.9.2019 - 15.3.2019</t>
  </si>
  <si>
    <t>Intensa s.r.o.</t>
  </si>
  <si>
    <t>10/19</t>
  </si>
  <si>
    <t>Ing. Marek Gašparík, PhD.</t>
  </si>
  <si>
    <t>Výskum a vývoj vysoko prúdovej prenosovej a energetickej sústavy z pozemnej stanice do pracovnej časti technologického nosiča priemyselného zariadenia na výškové práce</t>
  </si>
  <si>
    <t>18.7.2018- 28.1.2019</t>
  </si>
  <si>
    <t>12/19</t>
  </si>
  <si>
    <t>Podpora projektu P2017BEN1061 -návrh homogenizátora</t>
  </si>
  <si>
    <t>01.02.2019 - 19.02.2019</t>
  </si>
  <si>
    <t>Slovnaft, a.s.</t>
  </si>
  <si>
    <t>67/18</t>
  </si>
  <si>
    <t>doc. Ing. Roland Jančo, PhD.</t>
  </si>
  <si>
    <t>Vypracovanie štúdie a výskum možností detekcie defektov v potrubných systémoch pomocou akustických metód - 1. etapa</t>
  </si>
  <si>
    <t>1.10. - 15.02.2019</t>
  </si>
  <si>
    <t>Biogas GT s.r.o.</t>
  </si>
  <si>
    <t>32/19</t>
  </si>
  <si>
    <t>Ing. Oliver Macho, PhD.</t>
  </si>
  <si>
    <t>Prieskum granulovateľnosti produktu FeSfix - Fe koncentrátu</t>
  </si>
  <si>
    <t>2.2.2019 -30.04.2019</t>
  </si>
  <si>
    <t>29/19</t>
  </si>
  <si>
    <t>Optimalizácia granulačnej linky NPK hnojiva - uvedenie zariadenia do chodu a nábeh</t>
  </si>
  <si>
    <t>1.4.2019 - 30.11.2019</t>
  </si>
  <si>
    <t>Správa štátnych hmotných rezerv Slovenskej republiky</t>
  </si>
  <si>
    <t>37/19</t>
  </si>
  <si>
    <t>Vypracovanie expertízy " Expertízy materiálového zloženia Reunerových anód"</t>
  </si>
  <si>
    <t>2.1.2019 - 11.5.2019</t>
  </si>
  <si>
    <t>Keydesign, s.r.o.</t>
  </si>
  <si>
    <t>40/19</t>
  </si>
  <si>
    <t>Výskum prípravy mixu dvojkomponentnej práškovej zmesi</t>
  </si>
  <si>
    <t>27.5.2019 - 20.6.2019</t>
  </si>
  <si>
    <t>Mondi AG</t>
  </si>
  <si>
    <t>42/19</t>
  </si>
  <si>
    <t>Výskum distribúcie veľkosti častíc materiálu "zmes síranu sodného a uhličitanu sodného"</t>
  </si>
  <si>
    <t>27.5. 2019 - 27.6.2019</t>
  </si>
  <si>
    <t>45/19</t>
  </si>
  <si>
    <t>Výskum distribúcie veľkosti častíc materiálu "GL vor Klarer Dregs"</t>
  </si>
  <si>
    <t>41/19</t>
  </si>
  <si>
    <t>Výskum stlačiteľnosti materiálu Na3AsO4</t>
  </si>
  <si>
    <t>18.6.2019 - 24.6.2019</t>
  </si>
  <si>
    <t>50/19</t>
  </si>
  <si>
    <t>Vytvorenie modulov hrúbky stien kolien DN80, DN100</t>
  </si>
  <si>
    <t>22.5.2019 - 8.7.2019</t>
  </si>
  <si>
    <t>Fortaco, s.r.o.</t>
  </si>
  <si>
    <t>38/19</t>
  </si>
  <si>
    <t>doc. Ing. Vladimír Chmelko, PhD.</t>
  </si>
  <si>
    <t>Analýza príčin praskania skiel</t>
  </si>
  <si>
    <t>2.1.2019-24.5.2019</t>
  </si>
  <si>
    <t>Žilinská univerzita v Žiline</t>
  </si>
  <si>
    <t>65/19</t>
  </si>
  <si>
    <t>Služby spojené s experimentálnym vývojom výroby, výroba a analýza špeciálnych peluet z rôznych biomateriálov</t>
  </si>
  <si>
    <t>21.10.2018 - 27.11.2018</t>
  </si>
  <si>
    <t xml:space="preserve">Z </t>
  </si>
  <si>
    <t>NMP-CA-2013-618103</t>
  </si>
  <si>
    <t>Valčuha Štefan, prof. Ing., CSc.</t>
  </si>
  <si>
    <t>INCOMERA</t>
  </si>
  <si>
    <t xml:space="preserve">15.01.2014-
15.01.2018
</t>
  </si>
  <si>
    <t>MŠVVaŠ SR</t>
  </si>
  <si>
    <t>1224/2019</t>
  </si>
  <si>
    <t>Univerzitná a priemyselná výskumno-edukačná platforma recyklujúcej spoločnosti</t>
  </si>
  <si>
    <t>18.12.2019- 21.12.2022</t>
  </si>
  <si>
    <t>Noving s.r.o.</t>
  </si>
  <si>
    <t>46/18</t>
  </si>
  <si>
    <t xml:space="preserve">Posúdenie transportu skladovacích zásobníkov lúhu </t>
  </si>
  <si>
    <t>1.8.2018 - 30.11.2018</t>
  </si>
  <si>
    <t>Inštalované velkoobjemové zásobníky staršej konštrukcie je zámerom investora premiestniť do inej výrobne. Keďže nie je možné využiť klasické výpočtové normy pre skladovacie zásobníky, bolo cieľom projektu navrhnúť spôsob unikátnej koncepcie vystuženia tenkostennej škrupiny pre zabezpečenie integrity zásobníka. Takéto činnosti sú predmetom výskumu na riešiteľskom  pracovisku ÚPI SjF s využitím materiálových a konštrukčných znalostí a výskumom preukázaného zníženia zbytkovej životnosti použitých materiálov. Výskum spočíval tiež v experimentálnom overení korozívnych úbytkov hrúbky steny v miestach fázového rozhrania lúh (kvapalina) - plyn (pary nad hladinou), čo je zlomový problém únosnosti veľkoobjemových zásobníkov s premenlivou výškou hladiny v ňom.</t>
  </si>
  <si>
    <t>Mesto Humenné</t>
  </si>
  <si>
    <t>36/16</t>
  </si>
  <si>
    <t>prof. Ing. František Urban, CSc.</t>
  </si>
  <si>
    <t>Koncepcia rozvoja mesta Humenné v oblasti tepelnej energetiky</t>
  </si>
  <si>
    <t>17.10.2016 - 15.12.2019</t>
  </si>
  <si>
    <t xml:space="preserve">Zdôvodnenie: Na základe analýzy územia Mesta Humenné, zdrojov a spotrebiteľov tepla v meste, spotreby palív a vplyvu tepelnej energetiky na životné prostredie bol spracovaný návrh rozvoja sústav tepelných zariadení a budúceho zásobovania územia mesta teplom. Pre spracovanie tohto návrhu bolo potrebné aplikovať metódy optimalizácie, vybrať optimalizačné kritériá, vypracovať optimalizačné výpočty variantov týkajúcich sa zdrojov tepla a distribučného systému tepla.
Predložená koncepcia bola posúdená primátorom určenými odborníkmi v oblasti zásobovania teplom a následne boli poslancami Mestského zastupiteľstva v Humennom schválené závery a odporúčania pre rozvoj tepelnej energetiky na území mesta.
</t>
  </si>
  <si>
    <t>Schaeffler Skalica, spol. s r.o.</t>
  </si>
  <si>
    <t>39/19</t>
  </si>
  <si>
    <t>Optimalizácia rozvodov STL. vzduchu</t>
  </si>
  <si>
    <t>10.5.2019 - 12.7.2019</t>
  </si>
  <si>
    <t>Zdôvodnenie: Projekt bol zameraný jednak na experimentálne overenie fyzikálnych parametrov vysoko stlačeného vzduchu v rozsiahlom rozvode v závode Schaeffler Skalica a jednak na výskum a nasledujúcu optimalizáciu aerodynamiky koncových prvkov v rozvode a elimináciu vírivých odporov v distribučných kanáloch.</t>
  </si>
  <si>
    <t>eustream, a.s.</t>
  </si>
  <si>
    <t>81/19</t>
  </si>
  <si>
    <t>doc.  Ing. Branislav Knížat, PhD.</t>
  </si>
  <si>
    <t>Model. Testy hydrauli. Častí kompresorov</t>
  </si>
  <si>
    <t>1.12.2019-31.12.2019</t>
  </si>
  <si>
    <t>Zdôvodnenie: Uvedený projekt zahŕňa výrobu modelu plynového kompresora, návrh a realizáciu odberových miest na meranie termodynamických parametrov prúdiaceho pracovného média, merania výkonových parametrov modelu plynového kompresora, vyhodnotenie nameraných hodnôt, prepočet na bezrozmerné parametre, Analýza dosiahnutých výsledkov. Všetky uvedené kroky smerujú následne k výskumu prúdenia v plynovom kompresore za účelom dosiahnutia optimálnych hodnôt výkonových parametrov plynového kompresora.</t>
  </si>
  <si>
    <t>MH SR</t>
  </si>
  <si>
    <t>313012P612</t>
  </si>
  <si>
    <t>Automatizácia v procese výroby nákladných železničných vozidiel</t>
  </si>
  <si>
    <t>1.3.2019 - 31.12.2021</t>
  </si>
  <si>
    <t>313012P922</t>
  </si>
  <si>
    <t>Nová generácia nákladných železničných vozidiel</t>
  </si>
  <si>
    <t>002STU-2-1/2018</t>
  </si>
  <si>
    <t>STU ako líder Digitálnej koalície</t>
  </si>
  <si>
    <t>1.1.2019 - 31.12.2019</t>
  </si>
  <si>
    <t>SjF</t>
  </si>
  <si>
    <t xml:space="preserve">Nadácia Volkswagen Slovakia </t>
  </si>
  <si>
    <t>344/18_RT</t>
  </si>
  <si>
    <t>Magdolen Ľuboš, doc. Ing., PhD.</t>
  </si>
  <si>
    <t>Vyúkové pracovisko pre špeciálne moderné technológie v automibilovom priemysle</t>
  </si>
  <si>
    <t>17.09.2018 - 30.09.2019</t>
  </si>
  <si>
    <t>Erasmus +</t>
  </si>
  <si>
    <t>2015-1-FI01-KA203-009044</t>
  </si>
  <si>
    <t>Futuree Mathematics</t>
  </si>
  <si>
    <t>1.9.2015-31.8.2019</t>
  </si>
  <si>
    <t>2017-1-ES01-KA203-038491</t>
  </si>
  <si>
    <t>Rules Math-New Rules for Assessing Mathematical Competencies</t>
  </si>
  <si>
    <t>01. 09. 2017 - 31. 08. 2020</t>
  </si>
  <si>
    <t>2017-1-PT01-KA203-035866</t>
  </si>
  <si>
    <t>Drive Math-Development of Innovative Mathema-tical Teaching Strategies in European Engineering Degrees</t>
  </si>
  <si>
    <t>2017-1-LT01-KA202-035177</t>
  </si>
  <si>
    <t>DIAD TOOLS - Develop-ment of Interactive  and Animated Drawing Tea-ching Tools</t>
  </si>
  <si>
    <t>01. 10. 2017 - 31. 03. 2020</t>
  </si>
  <si>
    <t>eČasenka, s.r.o.</t>
  </si>
  <si>
    <t>43/18</t>
  </si>
  <si>
    <t>Návrh a vypracovanie projektov kiosku pre spoločnosť eČasenka</t>
  </si>
  <si>
    <t>12.11.2018 - 28..11.2018</t>
  </si>
  <si>
    <t>Origin s.r.o.</t>
  </si>
  <si>
    <t>49/18</t>
  </si>
  <si>
    <t>3D skenovanie</t>
  </si>
  <si>
    <t>7.12. -18.12.2018</t>
  </si>
  <si>
    <t>Plastic Omnium Auto Exteriors, s.r.o.</t>
  </si>
  <si>
    <t>52/17</t>
  </si>
  <si>
    <t>3D print</t>
  </si>
  <si>
    <t>16.1.2018 - 2.2.2018</t>
  </si>
  <si>
    <t>75/18</t>
  </si>
  <si>
    <t>22.11.2018-27.11.2018</t>
  </si>
  <si>
    <t>76/18</t>
  </si>
  <si>
    <t>3D tlač prototypu</t>
  </si>
  <si>
    <t>Slovnaft opravy a montáže, a.s.</t>
  </si>
  <si>
    <t>4/08</t>
  </si>
  <si>
    <t>Školenie priemyselná hydraulika</t>
  </si>
  <si>
    <t>3.-7.12.2018</t>
  </si>
  <si>
    <t>7/09</t>
  </si>
  <si>
    <t>Nezávislé posudzovanie materiálov</t>
  </si>
  <si>
    <t>AQM Slovakia s.r.o.</t>
  </si>
  <si>
    <t>1/19</t>
  </si>
  <si>
    <t>Konzultačná činnosť v oblasti kvality automobilovej produkcie a legislatívy autonómneho riadenia</t>
  </si>
  <si>
    <t>15.1.2019 - 30.1.2019</t>
  </si>
  <si>
    <t>17/18</t>
  </si>
  <si>
    <t>Analýza zdrojov tepelnej energie</t>
  </si>
  <si>
    <t>15.2.2018-15.9.2018</t>
  </si>
  <si>
    <t>TECHNOS, a.s.</t>
  </si>
  <si>
    <t>62/18</t>
  </si>
  <si>
    <t>doc. Ing. Štefan Gužela, PhD.</t>
  </si>
  <si>
    <t>Tepelný a pevnostný výpočet výmenníka tepla-kondenzátor hexanu</t>
  </si>
  <si>
    <t>16.4.2018 -17.10.2018</t>
  </si>
  <si>
    <t>ANDRITZ KUFFERATH, s.r.o.</t>
  </si>
  <si>
    <t>4/19</t>
  </si>
  <si>
    <t>doc.Ing. Viliam Hrnčiar, PhD.</t>
  </si>
  <si>
    <t xml:space="preserve">Rozbor vzoriek a statická skúška </t>
  </si>
  <si>
    <t>11.2.2019 - 22.2.2019</t>
  </si>
  <si>
    <t>Volkswagen Slovakia a.s.,
BA</t>
  </si>
  <si>
    <t>66/18</t>
  </si>
  <si>
    <t>doc.Ing. Marián Králik, PhD.</t>
  </si>
  <si>
    <t>Výučba vo Volkswagene, a.s. Bratislava</t>
  </si>
  <si>
    <t>13.12.2018-14.12.2018</t>
  </si>
  <si>
    <t>Wertheim s.r.o., D.Streda</t>
  </si>
  <si>
    <t>3/19</t>
  </si>
  <si>
    <t>Výroba ozubených kolies</t>
  </si>
  <si>
    <t>16.1.2019 - 25.1.2019</t>
  </si>
  <si>
    <t>9/18</t>
  </si>
  <si>
    <t>doc. Ing. Viliam Hrnčiar, PhD.</t>
  </si>
  <si>
    <t>Meranie modulu pružnosti v ohybe a Pull Testy</t>
  </si>
  <si>
    <t>26.3.2018 - 20.11.2018</t>
  </si>
  <si>
    <t>Papírna Moudrý s.r.o.</t>
  </si>
  <si>
    <t>14/19</t>
  </si>
  <si>
    <t>Skúška distribúcie častíc vo výrobku FORMITOX</t>
  </si>
  <si>
    <t>15.1.2019 - 25.2.2019</t>
  </si>
  <si>
    <t>ZKW Slovakia, a.r.o.</t>
  </si>
  <si>
    <t>Zabezpečenie ubytovania v ŠD Jura Hronca</t>
  </si>
  <si>
    <t>18.2.2019 -19.2.2019</t>
  </si>
  <si>
    <t>15/19</t>
  </si>
  <si>
    <t>7.2.2019 - 22.2.2019</t>
  </si>
  <si>
    <t>IKEA Industry</t>
  </si>
  <si>
    <t>Školenie na hydraulickom simulároe</t>
  </si>
  <si>
    <t>12.2.2019-6.3.2019</t>
  </si>
  <si>
    <t>6/19</t>
  </si>
  <si>
    <t>28.1.2019- 30.1.2019</t>
  </si>
  <si>
    <t>26.3-28.3.2019</t>
  </si>
  <si>
    <t>16/19</t>
  </si>
  <si>
    <t>Univerzita Palackého v Olomouci</t>
  </si>
  <si>
    <t>5/19</t>
  </si>
  <si>
    <t>Príprava výliskov z nanopráškov</t>
  </si>
  <si>
    <t>11.2.2019 - 4.3.2019</t>
  </si>
  <si>
    <t>11/19</t>
  </si>
  <si>
    <t>27.2. -6.3.2019</t>
  </si>
  <si>
    <t>Slovakia Ring Agency s.r.o.</t>
  </si>
  <si>
    <t>78/18</t>
  </si>
  <si>
    <t>Vypracovanie a dodanie návrhu/štúdie efektívnych akustických opatrení pre Redukciu environmentálneho hluku generovaného závodnými autami, motocyklami a motokárami</t>
  </si>
  <si>
    <t>15.10.2018 - 21.3.2019</t>
  </si>
  <si>
    <t>13/19</t>
  </si>
  <si>
    <t>12.4.2019 - 23.4.2019</t>
  </si>
  <si>
    <t>U.S.Steel Košice s.r.o.</t>
  </si>
  <si>
    <t>Školenie Akadémia "Majster údržby"</t>
  </si>
  <si>
    <t>5.2.2019 -7.2.2019</t>
  </si>
  <si>
    <t>PCA Slovakia, s.r.o.</t>
  </si>
  <si>
    <t>školenia-obslužná mechanika, pneumatická technológia</t>
  </si>
  <si>
    <t>12.3. - 23.3.2019</t>
  </si>
  <si>
    <t>ZF Slovakia, a.s.</t>
  </si>
  <si>
    <t>18/19</t>
  </si>
  <si>
    <t>11.3. - 29.3.2019</t>
  </si>
  <si>
    <t>17/19</t>
  </si>
  <si>
    <t>6.3. - 13.3.2019</t>
  </si>
  <si>
    <t>ELSYS PRO, s.r.o.</t>
  </si>
  <si>
    <t>30/19</t>
  </si>
  <si>
    <t xml:space="preserve">3D tlač </t>
  </si>
  <si>
    <t>28/19</t>
  </si>
  <si>
    <t>4.4.2019 -12.4.2019</t>
  </si>
  <si>
    <t>22/19</t>
  </si>
  <si>
    <t>1.4.2019-4.4.2019</t>
  </si>
  <si>
    <t>BOGE Elastmetall Slovakia a.s.</t>
  </si>
  <si>
    <t>80/18</t>
  </si>
  <si>
    <t>školenie Budúcnosť v automotiv a inovácie</t>
  </si>
  <si>
    <t>1.9. - 15.10.2018</t>
  </si>
  <si>
    <t>73/18</t>
  </si>
  <si>
    <t>Tepelný a pevnostný výpočet chladiča vzoriek pre ŠJS</t>
  </si>
  <si>
    <t>20.11.2018-10.12.2018</t>
  </si>
  <si>
    <t>STU FCHPT</t>
  </si>
  <si>
    <t>24/19</t>
  </si>
  <si>
    <t>Výroba kovovej špirály-skrutkovice</t>
  </si>
  <si>
    <t>3.12.2018-22.3.2019</t>
  </si>
  <si>
    <t>Continental Automotive Systems Slovakia s.r.o.</t>
  </si>
  <si>
    <t>Školenie Geometrická špecifikácia výrobkov, základy životnosti a vysokocyklová únava dielov</t>
  </si>
  <si>
    <t>školenie piestové plynové motory</t>
  </si>
  <si>
    <t>21.5.2019-22.5.2019</t>
  </si>
  <si>
    <t>26/19</t>
  </si>
  <si>
    <t>12.4.2019-23.4.2019</t>
  </si>
  <si>
    <t>23/19</t>
  </si>
  <si>
    <t>5.4.2019-12.4.2019</t>
  </si>
  <si>
    <t>CD-profil s.r.o.</t>
  </si>
  <si>
    <t>79/18</t>
  </si>
  <si>
    <t>Vibrodiagnostika L4, L5</t>
  </si>
  <si>
    <t>10.12.2018-31.5.2019</t>
  </si>
  <si>
    <t>48/18</t>
  </si>
  <si>
    <t>Multibody model ZMS</t>
  </si>
  <si>
    <t>29.6.2019-10.6.2019</t>
  </si>
  <si>
    <t>školenia-obslužná mechanika,  pneumatická technológia</t>
  </si>
  <si>
    <t>27.5.2019 - 7.6.2019</t>
  </si>
  <si>
    <t>34/19</t>
  </si>
  <si>
    <t>Koncepčný návrh a výkresová dokumentácia</t>
  </si>
  <si>
    <t>46/19</t>
  </si>
  <si>
    <t>20.6.2019 - 28.6.2019</t>
  </si>
  <si>
    <t>Savencia F&amp;D SK a.s.</t>
  </si>
  <si>
    <t>AMDEC školenie</t>
  </si>
  <si>
    <t>48/19</t>
  </si>
  <si>
    <t>9/19</t>
  </si>
  <si>
    <t>meranie a kontrola magnetických vlastností dodaných magnetických vzoriek</t>
  </si>
  <si>
    <t>11.2.2019 - 31.8.2019</t>
  </si>
  <si>
    <t>44/19</t>
  </si>
  <si>
    <t>Nastavenie podmienok a 3D skenovanie, spracovanie dát</t>
  </si>
  <si>
    <t>12.8.2019 - 23.8.2019</t>
  </si>
  <si>
    <t>35/19</t>
  </si>
  <si>
    <t>3D tlač, spracovanie dát</t>
  </si>
  <si>
    <t>11.6.2019 - 21.6.2019</t>
  </si>
  <si>
    <t>53/19</t>
  </si>
  <si>
    <t>8.8.2019 - 27.8.2019</t>
  </si>
  <si>
    <t>CN Group CZ s.r.o.</t>
  </si>
  <si>
    <t>54/19</t>
  </si>
  <si>
    <t>3D tlač</t>
  </si>
  <si>
    <t>3.9.2019 - 9.9.2019</t>
  </si>
  <si>
    <t>19/19</t>
  </si>
  <si>
    <t>Výroba nerezovej konštrukcie</t>
  </si>
  <si>
    <t>18.3.2019 -11.9.2019</t>
  </si>
  <si>
    <t>51/19</t>
  </si>
  <si>
    <t>Výroba šikmého uzáveru + redukcie na pO2 elektródu k malému reaktoru</t>
  </si>
  <si>
    <t>22.7.2019 - 3.9.2019</t>
  </si>
  <si>
    <t>EU mechanika s.r.o.</t>
  </si>
  <si>
    <t>33/19</t>
  </si>
  <si>
    <t>15.5.2019 - 22.5.2019</t>
  </si>
  <si>
    <t>Process Automation Solutions</t>
  </si>
  <si>
    <t>57/19</t>
  </si>
  <si>
    <t>výroba spojivacích prírub</t>
  </si>
  <si>
    <t>4.9.2019 - 9.9.2019</t>
  </si>
  <si>
    <t>36/19</t>
  </si>
  <si>
    <t>8.5.2019-3.6.2019</t>
  </si>
  <si>
    <t>HB Reavis Group s.r.o.</t>
  </si>
  <si>
    <t>52/19</t>
  </si>
  <si>
    <t>Expertízne vyhodnotenie reálnych tepelných ziskov budov Twin City v letom období</t>
  </si>
  <si>
    <t>1.8.2019 - 15.10.2019</t>
  </si>
  <si>
    <t>FERRMONT a.s.</t>
  </si>
  <si>
    <t>62/19</t>
  </si>
  <si>
    <t>Komplexná analýza vybraných problémov nábehu ČOV Praha a návrh riešení</t>
  </si>
  <si>
    <t>30.9.2019 - 29.11.2019</t>
  </si>
  <si>
    <t>58/19</t>
  </si>
  <si>
    <t>19.9.2019 -20.9.2019</t>
  </si>
  <si>
    <t>67/19</t>
  </si>
  <si>
    <t>prof. Ing. Pavol Švec, PhD.</t>
  </si>
  <si>
    <t>Oderové skúšky tkanín</t>
  </si>
  <si>
    <t>30.9.2019 - 3.10.2019</t>
  </si>
  <si>
    <t>55/19</t>
  </si>
  <si>
    <t>3D tlač, úprava a montáž prototypu</t>
  </si>
  <si>
    <t>9.9.2019 - 20.9.2019</t>
  </si>
  <si>
    <t>Matador Automation s.r.o.</t>
  </si>
  <si>
    <t>64/19</t>
  </si>
  <si>
    <t>Automatizovaný systém generatívneho konštrulovania v systémem CATIA</t>
  </si>
  <si>
    <t>1.10.2018 - 15.9.2019</t>
  </si>
  <si>
    <t>Atelier pro s.r.o.</t>
  </si>
  <si>
    <t>70/19</t>
  </si>
  <si>
    <t>15.10.2019 - 21.10.2019</t>
  </si>
  <si>
    <t xml:space="preserve">IDD Bratislava-Inžiniersko dodávateľské družstvo </t>
  </si>
  <si>
    <t>75/19</t>
  </si>
  <si>
    <t>3D tlač a konzultácie</t>
  </si>
  <si>
    <t>28.10.2019 - 4.11.2019</t>
  </si>
  <si>
    <t>Ing. Svetozár Demian, spol. s r.o.</t>
  </si>
  <si>
    <t>61/19</t>
  </si>
  <si>
    <t>Meranie magnetických vlastností materiálov</t>
  </si>
  <si>
    <t>23.9.2019 - 29.11.2019</t>
  </si>
  <si>
    <t>76/19</t>
  </si>
  <si>
    <t>Meranie a hodnotenie seizmickej odolnosti skríň UNIBLOK</t>
  </si>
  <si>
    <t>11.9.2019 - 31.10.2019</t>
  </si>
  <si>
    <t>ELPROCOM s.r.o.</t>
  </si>
  <si>
    <t>77/19</t>
  </si>
  <si>
    <t>EDS analýza na 8ks dodaných vzoriek</t>
  </si>
  <si>
    <t>4.11.201*- - 8.11.2019</t>
  </si>
  <si>
    <t>01.10.2019- 18.10.2019</t>
  </si>
  <si>
    <t>72/19</t>
  </si>
  <si>
    <t>Údržba vsádzkového reaktora</t>
  </si>
  <si>
    <t>10.10.2019 - 15.11.2019</t>
  </si>
  <si>
    <t>71/19</t>
  </si>
  <si>
    <t>17.10.2019 - 24.10.2019</t>
  </si>
  <si>
    <t>43/19</t>
  </si>
  <si>
    <t>18.6.2019 - 13.8.2019</t>
  </si>
  <si>
    <t>Dynamický výpočet lanovej dráhy</t>
  </si>
  <si>
    <t>16.10.2019 - 6.11.2019</t>
  </si>
  <si>
    <t>Enviral a.s.</t>
  </si>
  <si>
    <t>59/19</t>
  </si>
  <si>
    <t>Mletie lignínu</t>
  </si>
  <si>
    <t>15.8.2019-18.9.2019</t>
  </si>
  <si>
    <t>69/19</t>
  </si>
  <si>
    <t>21.10.2019 - 15.11.2019</t>
  </si>
  <si>
    <t>68/19</t>
  </si>
  <si>
    <t>21.10.2019 - 3.12.2019</t>
  </si>
  <si>
    <t>Nadácia Tatra banky</t>
  </si>
  <si>
    <t>2018et009</t>
  </si>
  <si>
    <t>Študentská autonómna formula</t>
  </si>
  <si>
    <t>29.12.2018 -15.10.2019</t>
  </si>
  <si>
    <t>2019et011</t>
  </si>
  <si>
    <t>Smart Brewery</t>
  </si>
  <si>
    <t>20.12.2019 - 15.10.2020</t>
  </si>
  <si>
    <t>Flowers for Slovakia</t>
  </si>
  <si>
    <t>86/19</t>
  </si>
  <si>
    <t>Materiál, povrchová úprava a spracovanie časti objektu E. Polgaryovej pre projekt Flowers for Slovakia</t>
  </si>
  <si>
    <t>Nadácia Volkswa-gen SK</t>
  </si>
  <si>
    <t>Vyúkové pracovisko pre špeciálne moderné technológie v automibi-lovom priemysle</t>
  </si>
  <si>
    <t>21.8.2017-30.10.2019</t>
  </si>
  <si>
    <t>Ďuriš Stanislav, prof. Ing., PhD.</t>
  </si>
  <si>
    <t>Šooš Ľubomír, prof. Ing., PhD.</t>
  </si>
  <si>
    <t>Ondruška Juraj, Ing., PhD.</t>
  </si>
  <si>
    <t>Makýš Otto, doc. Ing., PhD.</t>
  </si>
  <si>
    <t>Velichová Daniela, doc. RNDr., CSc.</t>
  </si>
  <si>
    <t>Riechtáriková Daniela, RNDr., PhD.</t>
  </si>
  <si>
    <t>Makýš Peter, doc. Ing., PhD.</t>
  </si>
  <si>
    <t>Súľovská Monika, Ing., PhD.</t>
  </si>
  <si>
    <t>Paulík Peter, doc. Ing., PhD.</t>
  </si>
  <si>
    <t>Slávik Ivan, doc. Ing., PhD.</t>
  </si>
  <si>
    <t>Priechodský Vladimír, Ing., PhD.</t>
  </si>
  <si>
    <t>Šoltész Július, doc. Ing., PhD.</t>
  </si>
  <si>
    <t>Schlosser Tibor, doc. Ing., PhD.</t>
  </si>
  <si>
    <t>Žiaran Stanislav, prof. Ing., PhD.</t>
  </si>
  <si>
    <t>Peciar Peter, doc. Ing., PhD.</t>
  </si>
  <si>
    <t>Prikkel Karol, doc. Ing., PhD.</t>
  </si>
  <si>
    <t>Masaryk Michal, doc. Ing., PhD.</t>
  </si>
  <si>
    <t>Morávek Ivan, Ing., PhD.</t>
  </si>
  <si>
    <t>Gulanová Jana, Ing., PhD.</t>
  </si>
  <si>
    <t>3D tlač, 3D skenovanie, spracovanie dát</t>
  </si>
  <si>
    <t>Matúš Miloš, doc. Ing., PhD.</t>
  </si>
  <si>
    <t>Chmelko Vladimír, doc. Ing., PhD.</t>
  </si>
  <si>
    <t>Slovenské elektrárne, a.s.</t>
  </si>
  <si>
    <t>1/0182/16</t>
  </si>
  <si>
    <t>prof. Ing. Marcel Miglierini, DrSc.</t>
  </si>
  <si>
    <t>Lokálna štruktúra a magnetické správanie sa pokročilých multifázových zliatin pri extrémnych podmienkach</t>
  </si>
  <si>
    <t>2016-2019</t>
  </si>
  <si>
    <t>1/0405/16</t>
  </si>
  <si>
    <t>doc. Ing. Rastislav Dosoudil, PhD.</t>
  </si>
  <si>
    <t>Príprava a analýza vybraných elektromagnetických, mikroštruktúrnych a fyzikálnochemických vlastností pokročilých magnetických, magnetodielektrických a nanokompozitných materiálových štruktúr</t>
  </si>
  <si>
    <t>1/0475/16</t>
  </si>
  <si>
    <t>prof. Ing. Vojtech Veselý, DrSc.</t>
  </si>
  <si>
    <t>Riadenie dynamických systémov za podmienok neurčitostí</t>
  </si>
  <si>
    <t>1/0477/16</t>
  </si>
  <si>
    <t>Ing. Jarmila Degmová, PhD.</t>
  </si>
  <si>
    <t>Konštrukčné materiály fúznych a štiepnych reaktorov</t>
  </si>
  <si>
    <t>1/0651/16</t>
  </si>
  <si>
    <t>Ing. Miroslav Mikolášek, PhD.</t>
  </si>
  <si>
    <t>Výskum progresívnych materiálov a štruktúr pre foto-elektrochemické aplikácie</t>
  </si>
  <si>
    <t>1/0733/16</t>
  </si>
  <si>
    <t>prof. Ing. Danica Rosinová, PhD.</t>
  </si>
  <si>
    <t>Robustné a optimálne riadenie mechatronických systémov</t>
  </si>
  <si>
    <t>1/0739/16</t>
  </si>
  <si>
    <t>doc. Ing. Jaroslav Kováč, PhD.</t>
  </si>
  <si>
    <t>Vývoj a charakterizácia moderných mikro a nanoštruktúr pre optoelektronické a fotonické prvky</t>
  </si>
  <si>
    <t>1/0762/16</t>
  </si>
  <si>
    <t>Ing. Daniel Arbet, PhD.</t>
  </si>
  <si>
    <t>Rozvoj a implementácia metód návrhu integrovaných systémov s ultra nízkym napájacím napätím v nanotechnológiách</t>
  </si>
  <si>
    <t>1/0828/16</t>
  </si>
  <si>
    <t>prof. Ing. Ivan Hotový, DrSc.</t>
  </si>
  <si>
    <t>Nanoštruktúrne tenkovrstvové materiály a inovatívne technológie pre MEMS senzory plynov a ťažkých kovov</t>
  </si>
  <si>
    <t>1/0854/16</t>
  </si>
  <si>
    <t>Ing. Martin Jagelka, PhD.</t>
  </si>
  <si>
    <t>Výskum inovatívnych technológií realizácie systémov určených na snímanie a diagnostiku ľudských biosignálov</t>
  </si>
  <si>
    <t>2/0152/16</t>
  </si>
  <si>
    <r>
      <t>prof. Ing. Vladimír Nečas, PhD.</t>
    </r>
    <r>
      <rPr>
        <sz val="10"/>
        <rFont val="Times New Roman"/>
        <family val="1"/>
        <charset val="238"/>
      </rPr>
      <t xml:space="preserve"> </t>
    </r>
  </si>
  <si>
    <t>Detekcia ionizujúcich častíc s využitím senzorov na báze semiizolačného GaAs a 4H-SiC pre fyziku vysokých energií</t>
  </si>
  <si>
    <t>spoluriešiteľ</t>
  </si>
  <si>
    <t>1/0104/17</t>
  </si>
  <si>
    <t>prof. Ing. Vladimír Slugeň, DrSc.</t>
  </si>
  <si>
    <t>Štúdium radiačnej degradácie konštrukčných materiálov pokročilých jadrových reaktorov</t>
  </si>
  <si>
    <t>1/0159/17</t>
  </si>
  <si>
    <t>prof. Ing. Pavol Zajac, PhD.</t>
  </si>
  <si>
    <t>Bezpečná postkvantová kryptografia</t>
  </si>
  <si>
    <t>1/0462/17</t>
  </si>
  <si>
    <t>prof. Ing. Ivan Baroňák, CSc.</t>
  </si>
  <si>
    <t>Modelovanie parametrov kvality v IMS sieťach</t>
  </si>
  <si>
    <t>1/0558/17</t>
  </si>
  <si>
    <t>Ing. Marian Vojs, PhD.</t>
  </si>
  <si>
    <t>Výskum bórom dopovaných diamantových elektród pre detekciu a odstraňovanie liečiv, drog a vybraných rezistentných baktérií z odpadových vôd</t>
  </si>
  <si>
    <t>1/0561/17</t>
  </si>
  <si>
    <t>prof. Ing. Jozef Sitek, DrSc.</t>
  </si>
  <si>
    <t>Vlastnosti nanokryštalických zliatin po ožiarení ťažkými časticami a elektrónmi</t>
  </si>
  <si>
    <t>1/0640/17</t>
  </si>
  <si>
    <t>doc. Ing. Anton Beláň, PhD.</t>
  </si>
  <si>
    <t>Sebestačné inteligentné siete a regióny a ich začlenenie do existujúcej elektrizačnej sústavy</t>
  </si>
  <si>
    <t>1/0668/17</t>
  </si>
  <si>
    <t>prof. Ing. Ľubica Stuchlíková, PhD.</t>
  </si>
  <si>
    <t>Opto-elektrická diagnostika alternatívnych polovodičových materiálov a štruktúr pre fotovoltické aplikácie</t>
  </si>
  <si>
    <t>1/0752/17</t>
  </si>
  <si>
    <t>Ing. Andrej Babinec, PhD.</t>
  </si>
  <si>
    <t>Metódy inteligentného riadenia bezpilotných lietajúcich prostriedkov pre inšpekciu v priemyselnom prostredí</t>
  </si>
  <si>
    <t>1/0819/17</t>
  </si>
  <si>
    <t>prof. Ing. Alena Kozáková, PhD.</t>
  </si>
  <si>
    <t>Inteligentné mechatronické systémy (IMSYS)</t>
  </si>
  <si>
    <t>1/0863/17</t>
  </si>
  <si>
    <t>prof. Ing. Vladimír Nečas, PhD.</t>
  </si>
  <si>
    <t>Rádioaktívne materiály v jadrových zariadeniach</t>
  </si>
  <si>
    <t>1/0867/17</t>
  </si>
  <si>
    <t>prof. Dr. Ing. Miloš Oravec</t>
  </si>
  <si>
    <t>MLbiomedia – Pokročilé metódy strojového učenia na návrh biometrických a medicínskych systémov</t>
  </si>
  <si>
    <t>1/0886/17</t>
  </si>
  <si>
    <t>Ing. Anton Kuzma, PhD.</t>
  </si>
  <si>
    <t>Flexibilné senzorické štruktúry pre snímanie biofyzikálnych parametrov</t>
  </si>
  <si>
    <t>1/0905/17</t>
  </si>
  <si>
    <t>prof. Ing. Viera Stopjaková, PhD.</t>
  </si>
  <si>
    <t>Konverzia energie pre energeticky-autonómne integrované systémy</t>
  </si>
  <si>
    <t>2/0150/17</t>
  </si>
  <si>
    <t>doc. Ing. Martin Tomáška, PhD.</t>
  </si>
  <si>
    <t>Vysokoteplotná charakterizácia , integrácia a spoľahlivosť MEMS senzorov tlaku na báze AlGaN/GaN</t>
  </si>
  <si>
    <t>1/0081/18</t>
  </si>
  <si>
    <t>prof. Ing. Vladimír Kutiš, PhD.</t>
  </si>
  <si>
    <t>Modelovanie a experimentálne vyšetrovanie piezoelektrických smart štruktúr</t>
  </si>
  <si>
    <t>2018-2021</t>
  </si>
  <si>
    <t>1/0102/18</t>
  </si>
  <si>
    <t>prof. Ing. Justín Murín, DrSc.</t>
  </si>
  <si>
    <t>Multifyzikálne modelovanie, simulácia a meranie senzorov a aktuátorov z funkčne gradovaného a multifunkčného materiálu</t>
  </si>
  <si>
    <t>1/0477/18</t>
  </si>
  <si>
    <t>prof. Ing. Peter Farkaš, DrSc.</t>
  </si>
  <si>
    <t>Kódy pre komunikáciu so sondami v hĺbkach vesmíru</t>
  </si>
  <si>
    <t>1/0320/19</t>
  </si>
  <si>
    <t>doc. Ing. Vladimír Jančárik, PhD.</t>
  </si>
  <si>
    <t>Pokročilé metódy nedeštruktívnej defektoskopie a diagnostiky konštrukčných dielov založené na analýze magnetizačných procesov prebiehajúcich vo feromagnetických a ferimagnetických materiáloch</t>
  </si>
  <si>
    <t>1/0440/19</t>
  </si>
  <si>
    <t>prof. Ing. Jaroslav Polec, PhD.</t>
  </si>
  <si>
    <t>Detekcia kognitívnych porúch na základe sledovania pohybu očí</t>
  </si>
  <si>
    <t>1/0452/19</t>
  </si>
  <si>
    <t>doc. Ing. Martin Weis, PhD.</t>
  </si>
  <si>
    <t>Technológia injekt tlače organických polovodičov pre flexibilnú elektroniku</t>
  </si>
  <si>
    <t>2019-2022</t>
  </si>
  <si>
    <t>1/0532/19</t>
  </si>
  <si>
    <t>Ing. Magdaléna Kadlečíková, PhD.</t>
  </si>
  <si>
    <t>Kompozity na báze uhlíkových nanorúrok a vláknitých alebo mikropórovitých uhlíkových materiálov</t>
  </si>
  <si>
    <t>1/0727/19</t>
  </si>
  <si>
    <t>Ing. Juraj Marek, PhD.</t>
  </si>
  <si>
    <t>Rozvoj metód charakterizácie a analýza spoľahlivosti inovatívnych výkonových prvkov na báze GaN podporená 2/3D modelovaním a simuláciou</t>
  </si>
  <si>
    <t>1/0745/19</t>
  </si>
  <si>
    <t>prof. Ing. Mikuláš Huba, PhD.</t>
  </si>
  <si>
    <t>Riadenie a modelovanie mechatronických systémov v emobilite</t>
  </si>
  <si>
    <t>1/0746/19</t>
  </si>
  <si>
    <t>prof. Ing. Alexander Šatka, CSc.</t>
  </si>
  <si>
    <t>Charakterizácia a diagnostika polovodičových štruktúr a prvkov mikroskopickými metódami</t>
  </si>
  <si>
    <t>1/0754/19</t>
  </si>
  <si>
    <t>prof. Ing. Peter Hubinský, PhD.</t>
  </si>
  <si>
    <t>Výskum metód ovládania kolaboratívnych mobilných robotov</t>
  </si>
  <si>
    <t>1/0758/19</t>
  </si>
  <si>
    <t>doc. Ing. Martin Donoval, PhD.</t>
  </si>
  <si>
    <t>Flexibilné SMART senzorické prvky ako súčasť Internetu vecí</t>
  </si>
  <si>
    <t>APVV-14-0076</t>
  </si>
  <si>
    <t xml:space="preserve">prof. Ing. René Harťanský, PhD. </t>
  </si>
  <si>
    <t>MEMS štruktúry na báze poddajných mechanizmov</t>
  </si>
  <si>
    <t>1.7.2015-30.06.2019</t>
  </si>
  <si>
    <t>APVV-15-0062</t>
  </si>
  <si>
    <t xml:space="preserve">Ing. Jozef Hallon, PhD. </t>
  </si>
  <si>
    <t>Zabezpečenie elektromagnetickej kompatibility monitorovacích systémov mimoriadnych prevádzkových stavov jadrovej elektrárne</t>
  </si>
  <si>
    <t>APVV-15-0254</t>
  </si>
  <si>
    <t>Rozvoj a implementácia analógových integrovaných systémov pre ultra-nízkonapäťové aplikácie</t>
  </si>
  <si>
    <t>1.7.2016-31.12.2019</t>
  </si>
  <si>
    <t>APVV-15-0257</t>
  </si>
  <si>
    <t xml:space="preserve">doc. Ing. Elemír Ušák, PhD. </t>
  </si>
  <si>
    <t>Pokročilé materiály a štruktúry pre perspektívne aplikácie v elektrotechnike, elektronike a iných oblastiach na báze feritov s rozmermi častíc v oblasti mikrometrov a nanometrov</t>
  </si>
  <si>
    <t>APVV-15-0326</t>
  </si>
  <si>
    <t>prof. Ing. František Janíček, PhD.</t>
  </si>
  <si>
    <t>Smart mestá a ich inteligentná energetická chrbtica</t>
  </si>
  <si>
    <t>1.7.2016-30.9.2019</t>
  </si>
  <si>
    <t>APVV-15-0673</t>
  </si>
  <si>
    <t>prof. Ing. Alexander Šatka, PhD.</t>
  </si>
  <si>
    <t>GaN monolitické integrované obvody</t>
  </si>
  <si>
    <t>APVV-15-0087</t>
  </si>
  <si>
    <t xml:space="preserve">doc. Ing. Ján Jakabovič, PhD.          </t>
  </si>
  <si>
    <t>Príprava n nových dusíkatých OLED materiálov a štúdium ich optoelektronických vlastností</t>
  </si>
  <si>
    <t>1.7.2016-28.6.2019</t>
  </si>
  <si>
    <t>APVV-15-0108</t>
  </si>
  <si>
    <t xml:space="preserve">Ing. Juraj Packa, PhD.         </t>
  </si>
  <si>
    <t>Výskum a hodnotenie kvality a účinnosti impregnantov</t>
  </si>
  <si>
    <t>1.7.2016-31.5.2020</t>
  </si>
  <si>
    <t>APVV-15-0110</t>
  </si>
  <si>
    <t xml:space="preserve">prof. Ing. Vladimír Šály, PhD.        </t>
  </si>
  <si>
    <r>
      <t>Výskum nových konštrukčných a materiálových riešení káblov pre náročné prostredia s nebezpečenstvom požiaru, zaplavenia a pod.</t>
    </r>
    <r>
      <rPr>
        <b/>
        <sz val="10"/>
        <color theme="1"/>
        <rFont val="Calibri"/>
        <family val="2"/>
        <charset val="238"/>
        <scheme val="minor"/>
      </rPr>
      <t xml:space="preserve"> </t>
    </r>
  </si>
  <si>
    <t>APVV-15-0152</t>
  </si>
  <si>
    <t xml:space="preserve">doc. Ing. Ladislav Harmatha, PhD. </t>
  </si>
  <si>
    <t>Výskum fyzikálnych vlastností a kinetiky formovania vrstiev čierneho kremíka</t>
  </si>
  <si>
    <t>APVV-15-0243</t>
  </si>
  <si>
    <t xml:space="preserve">prof. Ing. Július Cirák, CSc.      </t>
  </si>
  <si>
    <t>Polovodičové nanomembrány pre hybridné súčiastky</t>
  </si>
  <si>
    <t>APVV-15-0763</t>
  </si>
  <si>
    <t>prof. Ing. Daniel Donoval, DrSc.</t>
  </si>
  <si>
    <t>Inteligentný systém monitorovania a prevencie zdravého srdca (na báze smart technológií a organickej elektroniky)</t>
  </si>
  <si>
    <t>APVV-16-0006</t>
  </si>
  <si>
    <t>prof. Ing. František Duchoň, PhD.</t>
  </si>
  <si>
    <t>Automatizovaná robotická montážna bunka ako prostriedok konceptu Industry 4.0</t>
  </si>
  <si>
    <t>APVV-16-0059</t>
  </si>
  <si>
    <t xml:space="preserve">doc. Ing. Rastislav Dosoudil, PhD. </t>
  </si>
  <si>
    <t>Výskum nových magnetodielektrických keramických a kompozitných materiálových štruktúr</t>
  </si>
  <si>
    <t>1.7.2017-30.6.2021</t>
  </si>
  <si>
    <t>APVV-16-0124</t>
  </si>
  <si>
    <t>Ing. Marian Vojs, PhD</t>
  </si>
  <si>
    <t>Výskum bórom dopovaných diamantových vrstiev pre vysokoúčinné odstraňovanie liečiv, drog a rezistentných typov mikroorganizmov z vôd</t>
  </si>
  <si>
    <t>APVV-16-0266</t>
  </si>
  <si>
    <t>prof. Ing. Ivan Hotový, DrSc</t>
  </si>
  <si>
    <t>Inovatívne typy senzorov plynov na báze oxidov kovov</t>
  </si>
  <si>
    <t>1.7.2017-31.12.2020</t>
  </si>
  <si>
    <t>APVV-16-0288</t>
  </si>
  <si>
    <t>Nové metódy pre systémy zvyšovania bezpečnosti jadrového palivového cyklu</t>
  </si>
  <si>
    <t>APVV-16-0079</t>
  </si>
  <si>
    <t>Moderné amorfné a polykryšatalické funkčné materiály pre senzory a aktuátory</t>
  </si>
  <si>
    <t>APVV-16-0129</t>
  </si>
  <si>
    <t>prof. Ing. František Uherek, PhD.</t>
  </si>
  <si>
    <t>Fotonické nanoštruktúry pripravené 3D laserovou litografiou pre biosenzorické aplikácie</t>
  </si>
  <si>
    <t>APVV-16-0319</t>
  </si>
  <si>
    <t>Štúdium interakcie rozhrania grafén-diamant na atomárnej úrovni</t>
  </si>
  <si>
    <t>APVV-16-0626</t>
  </si>
  <si>
    <t>Flexibilný systém Internetu vecí s využitím integrovaných SMART senzorických prvkov</t>
  </si>
  <si>
    <t>APVV-17-0169</t>
  </si>
  <si>
    <t>Nanotechnológia prípravy MIS fotoelektród s oxidmi kovov pre systémy na výrobu solárnych palív</t>
  </si>
  <si>
    <t>1.8.2018-30.6.2021</t>
  </si>
  <si>
    <t>APVV-17-0190</t>
  </si>
  <si>
    <t xml:space="preserve"> Vývoj autonómneho vozidla na otvorenej platforme elektromobilu</t>
  </si>
  <si>
    <t>1.8.2018-31.7.2022</t>
  </si>
  <si>
    <t>1.8.2018-31.12.2020</t>
  </si>
  <si>
    <t>APVV-17-0501</t>
  </si>
  <si>
    <t>Pokročilá technológia senzorov na báze organickej elektroniky</t>
  </si>
  <si>
    <t>APVV-17-0116</t>
  </si>
  <si>
    <t>Algoritmus kolektívnej inteligencie: Interdisciplinárne štúdium swarmového správania netopierov</t>
  </si>
  <si>
    <t>APVV-18-0273</t>
  </si>
  <si>
    <t>doc. Ing. Andrea Šagátová, PhD.</t>
  </si>
  <si>
    <t>Radiačne odolnejší senzor pre RTG zobrazovanie vyššej kvality</t>
  </si>
  <si>
    <t>1.7.2019-30.6.2023</t>
  </si>
  <si>
    <t>APVV-18-0028</t>
  </si>
  <si>
    <t>Ing. Jozef Zuščak, PhD.</t>
  </si>
  <si>
    <t>Výskum a optimalizácia konštrukcie a materiálového zloženia káblov pre náročné požiadavky prostredí koncepcie Priemysel 4.0</t>
  </si>
  <si>
    <t>APVV-18-0029</t>
  </si>
  <si>
    <t>doc. Ing. Jaroslav Lelák, PhD.</t>
  </si>
  <si>
    <t>Výskum nových polyesterových a polyesterimidových živičnatých kompozitov s cieľom zvýšenia adhézie a flexibility impregnantov</t>
  </si>
  <si>
    <t>APVV-18-0054</t>
  </si>
  <si>
    <t>Vertikálny GaN MOSFET pre výkonové spínacie aplikácie</t>
  </si>
  <si>
    <t>1.7.2019-30.6.2022</t>
  </si>
  <si>
    <t>APVV-18-0211</t>
  </si>
  <si>
    <t>Mgr. Martin Konôpka, PhD.</t>
  </si>
  <si>
    <t>AMF: Zobrazovanie, manipulácia, simulácia na atomárnej škále</t>
  </si>
  <si>
    <t>APVV-18-0243</t>
  </si>
  <si>
    <t>Výskum radiačne odolných polovodičových detektorov pre jadrovú energetiku</t>
  </si>
  <si>
    <t>1.7.2019-31.12.2022</t>
  </si>
  <si>
    <t>APVV-18-0550</t>
  </si>
  <si>
    <t>Tlačené senzorické prvky pre monitorovanie ľudského zdravia pomocou internetu vecí</t>
  </si>
  <si>
    <t>SK-IL-RD-18-0008</t>
  </si>
  <si>
    <t>Platoon modeling and control for mixed autonomous and
conventional vehicles: a laboratory experimental analysis</t>
  </si>
  <si>
    <t>1.10.2018-30.9.2020</t>
  </si>
  <si>
    <t>MVP</t>
  </si>
  <si>
    <t>Ing. Erik Tisovský</t>
  </si>
  <si>
    <t>Analýza nízkofrekvenčných šumov GaN HEMT tranzistorov</t>
  </si>
  <si>
    <t>20.3.2019-31.12.2019</t>
  </si>
  <si>
    <t>Ing. Jakub Drobný</t>
  </si>
  <si>
    <t>Aplikácia optických a elektrochemických meracích metód pre selektívnu identifikáciu rôznych typov sacharidov v roztokoch</t>
  </si>
  <si>
    <t>Ing. Mgr. Martin Mierka</t>
  </si>
  <si>
    <t>Zariadenie na generovanie a meranie vysokofrekvenčného signálu pre snímače neelektrických veličín</t>
  </si>
  <si>
    <t>Ing. Kornel Lisý</t>
  </si>
  <si>
    <t>Syntéza elektronickýchkompozitných materiálových štruktúr a analýza ich elektromagnetických a mikrovlnných absorpčných vlastností</t>
  </si>
  <si>
    <t>Ing. Matúš Saro</t>
  </si>
  <si>
    <t>Vývoj detekčnej aparatúry pre rýchle časové meranie</t>
  </si>
  <si>
    <t>Mgr. Adam Polakovič</t>
  </si>
  <si>
    <t>Adaptácia doručovania multimediálneho obsahu</t>
  </si>
  <si>
    <t>Ing. Erik Kučera, PhD.</t>
  </si>
  <si>
    <t>Virtuálna a zmiešaná realita pre Industry 4.0</t>
  </si>
  <si>
    <t>Ing. Erich Stark</t>
  </si>
  <si>
    <t>Ovládanie a diagnostika IoT zariadení pomocou zmiešanej reality</t>
  </si>
  <si>
    <t>Ing. Roman Leskovský</t>
  </si>
  <si>
    <t>Virtuálny tréning operátorov výroby pre Industry 4.0</t>
  </si>
  <si>
    <t>Ing. Oto Haffner, PhD.</t>
  </si>
  <si>
    <t>Kontrola kvality výrobných procesov s podporou rozšírenej reality v Industry 4.0</t>
  </si>
  <si>
    <t>Ing. Branislav Stríbrnský</t>
  </si>
  <si>
    <t>Inovácia meracích systémov pri meraní nízkych aktivít pre potreby vyraďovania</t>
  </si>
  <si>
    <t>Ing. Ján Šubjak</t>
  </si>
  <si>
    <t>Návrh systému automatizovaného monitorovania pacientov na báze progresívnych systémov IoT</t>
  </si>
  <si>
    <t>Ing. Martin Minár</t>
  </si>
  <si>
    <t>Systém na výrobu nylonových aktuátorov</t>
  </si>
  <si>
    <t>Ing. Kristián Ondrejička</t>
  </si>
  <si>
    <t>Analýza energetickej bilancie PEM palivového článku a návrh potrieb na realizáciu experimentálnej kvantifikácie overovaných napäťových strát</t>
  </si>
  <si>
    <t>Mgr. Eva Branická</t>
  </si>
  <si>
    <t>Vplyv substitúcie iónov vzácnych zemín na elektromagnetické vlastnosti nikelnao-zinočnatych feritov</t>
  </si>
  <si>
    <t>Ing. Jaromír Stanko</t>
  </si>
  <si>
    <t>Riadenie autonómneho lietajúceho prostriedku v neznámom vnútornom prostredí</t>
  </si>
  <si>
    <t>Ing. Martin Komák, PhD.</t>
  </si>
  <si>
    <t>Využitie umelej inteligenciev oblasti riadenia robotov</t>
  </si>
  <si>
    <t>Ing. Samuel Sedlák</t>
  </si>
  <si>
    <t>Čisté priestory vo virtuálnej realite</t>
  </si>
  <si>
    <t>Ing. Matej Hinca</t>
  </si>
  <si>
    <t>Mapovanie a vytváranie objektov pre aplikácie virtuálnej reality v čistých, medicínskych a nemocničných priestoroch</t>
  </si>
  <si>
    <t>Exceletný MVP</t>
  </si>
  <si>
    <t>Grantová schéma na podporu excelentných tímov mladých výskumníkov</t>
  </si>
  <si>
    <t>Ing. Miroslav Novota</t>
  </si>
  <si>
    <t>Diagnostika srdcových chorôb v reálnom čase pomocou neurónových sietí</t>
  </si>
  <si>
    <t>1.5.2019-30.4.2021</t>
  </si>
  <si>
    <t xml:space="preserve">Ing. Michal Mičjan </t>
  </si>
  <si>
    <t>Návrh a výroba tlačených flexibilných elektronických prvkov s využitím technológie inkjet tlače</t>
  </si>
  <si>
    <t>Nadácia TB</t>
  </si>
  <si>
    <t>2018et016</t>
  </si>
  <si>
    <t>Ing. Jakub Matišák</t>
  </si>
  <si>
    <t>Holografická technológia a rozšírená realita v online experimentovaní</t>
  </si>
  <si>
    <t>1.1.2019-30.11.2019</t>
  </si>
  <si>
    <t>2018et015</t>
  </si>
  <si>
    <t>Autonómny systém na 3D tlač vo vesmíre</t>
  </si>
  <si>
    <t>2019vs056</t>
  </si>
  <si>
    <t>Virtuálny tréning operátorov výroby v Industry 4.0</t>
  </si>
  <si>
    <t>15.7.2019-15.11.2020</t>
  </si>
  <si>
    <t>2019vs042</t>
  </si>
  <si>
    <t>Ing. Tomáš Páleník, PhD.</t>
  </si>
  <si>
    <t>SDRLab 2.0 – technológie mobilných 5G sietí a IoT v pedagogike</t>
  </si>
  <si>
    <t>2019vs075</t>
  </si>
  <si>
    <t>Ing. Michal Mičjan, PhD.</t>
  </si>
  <si>
    <t>Zapojenie organickej elektroniky do vyučovacieho procesu</t>
  </si>
  <si>
    <t>MVP-2019-0031</t>
  </si>
  <si>
    <t>Ing. Miroslav Behúl, PhD.</t>
  </si>
  <si>
    <t>refundácia</t>
  </si>
  <si>
    <t>MVP-2019-0032</t>
  </si>
  <si>
    <t>Ing. Pavol Michniak, PhD.</t>
  </si>
  <si>
    <t>MVP-2019-0069</t>
  </si>
  <si>
    <t>Ing. Juraj Priesol, PhD.</t>
  </si>
  <si>
    <t>MŠVVaŠR</t>
  </si>
  <si>
    <t>ENIAC/OSIRIS č 662322</t>
  </si>
  <si>
    <t>prof. Ing. Jaroslav Kováč, PhD.</t>
  </si>
  <si>
    <t>Optimal SIC substR ates for Integrated Microwave and Power CircuitS</t>
  </si>
  <si>
    <t>01.05.2015-30.04.2018</t>
  </si>
  <si>
    <t>dofin.</t>
  </si>
  <si>
    <t>H2020 EU</t>
  </si>
  <si>
    <t>H2020/PowerBase ECSEL-IA č.662133</t>
  </si>
  <si>
    <t xml:space="preserve">prof. Ing. Alexander Šatka, PhD. </t>
  </si>
  <si>
    <t>Enhanced substrates and GaN pilot lines enabling compact power applications</t>
  </si>
  <si>
    <t>01.05.2015 - 30.04.2018</t>
  </si>
  <si>
    <t xml:space="preserve">dofin. </t>
  </si>
  <si>
    <t>H2020/ 692480</t>
  </si>
  <si>
    <t>IoSense - Flexible FE/BE Sensor Pilot Line for the Internet of Everything</t>
  </si>
  <si>
    <t>01.05.2016 - 30.04.2019</t>
  </si>
  <si>
    <t>H2020/737434-1 -ECSEL-RIA</t>
  </si>
  <si>
    <t>CONNECT - Innovative smart components, modules and appliances for a truly connected, efficient and secure smart grid</t>
  </si>
  <si>
    <t>01.04. 2017 - 31.03.2020</t>
  </si>
  <si>
    <t>H2020/737417-2-ECSEL-IA</t>
  </si>
  <si>
    <t>R3-PowerUP - 300mm Pilot Line for Smart Power and Power Discretes</t>
  </si>
  <si>
    <t>01.11.2017-30.04.2022</t>
  </si>
  <si>
    <t>H2020/755151-RIA</t>
  </si>
  <si>
    <t>MEACTOS - Mitigating Environmentally Assissted Cracking Through Optimisation of Surface Condition</t>
  </si>
  <si>
    <t>01.09.2017 - 31.08.2021</t>
  </si>
  <si>
    <t>H2020/783274 - ECSEL-RIA</t>
  </si>
  <si>
    <r>
      <t>5G_GaN2</t>
    </r>
    <r>
      <rPr>
        <b/>
        <sz val="10"/>
        <rFont val="Calibri"/>
        <family val="2"/>
        <charset val="238"/>
        <scheme val="minor"/>
      </rPr>
      <t xml:space="preserve"> - </t>
    </r>
    <r>
      <rPr>
        <sz val="10"/>
        <rFont val="Calibri"/>
        <family val="2"/>
        <charset val="238"/>
        <scheme val="minor"/>
      </rPr>
      <t>Advanced RF Transceivers for 5G base stations based on GaN Technology</t>
    </r>
  </si>
  <si>
    <t>01.06.2018 - 31.05.2021</t>
  </si>
  <si>
    <t>H2020/783174 - ECSEL-RIA</t>
  </si>
  <si>
    <r>
      <rPr>
        <sz val="10"/>
        <rFont val="Calibri"/>
        <family val="2"/>
        <charset val="238"/>
        <scheme val="minor"/>
      </rPr>
      <t>HiPERFORM</t>
    </r>
    <r>
      <rPr>
        <b/>
        <sz val="10"/>
        <rFont val="Calibri"/>
        <family val="2"/>
        <charset val="238"/>
        <scheme val="minor"/>
      </rPr>
      <t xml:space="preserve"> - </t>
    </r>
    <r>
      <rPr>
        <sz val="10"/>
        <rFont val="Calibri"/>
        <family val="2"/>
        <charset val="238"/>
        <scheme val="minor"/>
      </rPr>
      <t>High performant Wide Band Gap Power Electronics for Reliable, energy eFficient drivetrains and Optimization thRough Multi-physics simulation</t>
    </r>
  </si>
  <si>
    <t>01.05.2018 - 30.04.2021</t>
  </si>
  <si>
    <t>H2020/783158 - ECSEL-IA</t>
  </si>
  <si>
    <r>
      <rPr>
        <sz val="10"/>
        <rFont val="Calibri"/>
        <family val="2"/>
        <charset val="238"/>
        <scheme val="minor"/>
      </rPr>
      <t>REACTION</t>
    </r>
    <r>
      <rPr>
        <b/>
        <sz val="10"/>
        <rFont val="Calibri"/>
        <family val="2"/>
        <charset val="238"/>
        <scheme val="minor"/>
      </rPr>
      <t xml:space="preserve"> -</t>
    </r>
    <r>
      <rPr>
        <sz val="10"/>
        <rFont val="Calibri"/>
        <family val="2"/>
        <charset val="238"/>
        <scheme val="minor"/>
      </rPr>
      <t xml:space="preserve"> first and euRopEAn siC eigTh Inches pilOt liNe</t>
    </r>
  </si>
  <si>
    <t>01.11.2018 - 30.04.2022</t>
  </si>
  <si>
    <t>H2020 ICT-20 2015</t>
  </si>
  <si>
    <t>prof. Ing. Gregor Rozinaj, PhD.   </t>
  </si>
  <si>
    <t>NEWTON - Networked Labs for Training in Sciences and Technologies for Information and Communication</t>
  </si>
  <si>
    <t>01.03 2016-31.08. 2019</t>
  </si>
  <si>
    <t>H2020-Euratom-1.2.</t>
  </si>
  <si>
    <t>847593 - COFUND-EJP</t>
  </si>
  <si>
    <t>EURAD - European Joint Programme on Radioactive Waste Management</t>
  </si>
  <si>
    <t>1.6.2019-30.05.2024</t>
  </si>
  <si>
    <t>824964 - DIH2</t>
  </si>
  <si>
    <r>
      <t>DIH2 - A Pan</t>
    </r>
    <r>
      <rPr>
        <sz val="10"/>
        <rFont val="Calibri"/>
        <family val="2"/>
        <charset val="238"/>
      </rPr>
      <t xml:space="preserve">#European Network of Robotics DIHs for Agile Production </t>
    </r>
  </si>
  <si>
    <t>01.01.2019-31.12.2022</t>
  </si>
  <si>
    <t xml:space="preserve">na FEI STU len aktivita </t>
  </si>
  <si>
    <t>H2020/826392 - ECSEL - RIA</t>
  </si>
  <si>
    <t>UltimateGaN - Research for GaN technologies, devices, packages and applications to address the challenges of the future GaN roadmap</t>
  </si>
  <si>
    <t>1.5.2019-30.04.2022</t>
  </si>
  <si>
    <t>H2020-Euratom-1.8.</t>
  </si>
  <si>
    <t>H2020/847555-NFRP-2018-7 CSA</t>
  </si>
  <si>
    <t xml:space="preserve">doc. Ing. Ján Haščík, PhD. </t>
  </si>
  <si>
    <t>ENEEP - European Nuclear Experimental Educational Platform</t>
  </si>
  <si>
    <t>01.06.2019-31.05.2022</t>
  </si>
  <si>
    <t>H2020/826417 - ECSEL - IA</t>
  </si>
  <si>
    <t xml:space="preserve">Power2Power - Providing next-generation Silicon - based power solutions in transport and machinery for significant decarbonisation in the next decade </t>
  </si>
  <si>
    <t>1.6.2019 - 31.5. 2022</t>
  </si>
  <si>
    <t>NATO</t>
  </si>
  <si>
    <t>SPS G5448</t>
  </si>
  <si>
    <t xml:space="preserve">prof. Ing. Otokar Grošek, PhD. </t>
  </si>
  <si>
    <t>Secure Communication in the Quantum Era</t>
  </si>
  <si>
    <t>01.04.2018 - 30.04.2021</t>
  </si>
  <si>
    <t>ESA</t>
  </si>
  <si>
    <t>4000117400/16/NL/NDe</t>
  </si>
  <si>
    <t>doc. RNDr. Pavol Valko, CSc.</t>
  </si>
  <si>
    <t>Space for Education, Education for Space (SEES)</t>
  </si>
  <si>
    <t>06/2016-08/2018</t>
  </si>
  <si>
    <t>FP7</t>
  </si>
  <si>
    <t>doc. Ing. Martin Weis, DrSc.</t>
  </si>
  <si>
    <t>ALBATROSS - Assembling Langmuir Architectures Throught the use of Roll-to-Roll systems</t>
  </si>
  <si>
    <t>1.4.2013-31.03.2017</t>
  </si>
  <si>
    <t>FMFI UK</t>
  </si>
  <si>
    <t>EUROATOM/CU</t>
  </si>
  <si>
    <t xml:space="preserve">PLEPS-Depth profiling radiation induced defect concentration in DEMO structural materials using Pulsed Low Energy Positron System </t>
  </si>
  <si>
    <t>01.2.2008-31.12.2018</t>
  </si>
  <si>
    <t>Výskumná agentúra</t>
  </si>
  <si>
    <t xml:space="preserve">D </t>
  </si>
  <si>
    <t>313011T588</t>
  </si>
  <si>
    <t>prof. Ing. Martin Weis, DrSc.</t>
  </si>
  <si>
    <t>Progresívne materiály a technológie ich prípravy pre senzorické aplikácie v priemysle 21. storočia</t>
  </si>
  <si>
    <t>1/2016 - 12/2019</t>
  </si>
  <si>
    <t>spolu s MTF</t>
  </si>
  <si>
    <t>313011T589</t>
  </si>
  <si>
    <t xml:space="preserve">	Výskum, modelovanie a simulácie procesov priemyselnej výroby s využitím progresívnych technológií</t>
  </si>
  <si>
    <t>1/2016 - 12/2020</t>
  </si>
  <si>
    <t>313011T595</t>
  </si>
  <si>
    <t xml:space="preserve">	Výskum v oblasti jadrových reaktorov 4. generácie</t>
  </si>
  <si>
    <t>1/2016 - 12/2021</t>
  </si>
  <si>
    <t>spolu so SjF</t>
  </si>
  <si>
    <t>313011T596</t>
  </si>
  <si>
    <t>prof. Ing. František Janíček. PhD.</t>
  </si>
  <si>
    <t>Rozvoj výskumno-vývojových kapacít pre zabezpečenie stabilnej dodávky elektrickej energie sledujúcej trendy vývoja moderných dopravných prostriedkov 21. storočia</t>
  </si>
  <si>
    <t>1/2016 - 12/2022</t>
  </si>
  <si>
    <t>313011Y837</t>
  </si>
  <si>
    <t>Výskum a vývoj pokročilých a inteligentných riadiacich systémov pre výrobné procesy so zameraním na automobilový priemysel</t>
  </si>
  <si>
    <t>1/2016 - 12/2023</t>
  </si>
  <si>
    <t>313011U371</t>
  </si>
  <si>
    <t>Mgr. Pavel Lackovič, PhD.</t>
  </si>
  <si>
    <t>Výskum v oblasti biomonitorovacích technológií a systémov s aplikáciou v praxi</t>
  </si>
  <si>
    <t>1/2016 - 12/2024</t>
  </si>
  <si>
    <t>Centrum pre vedu a výskum, s.r.o.</t>
  </si>
  <si>
    <t>Obj. 2018005</t>
  </si>
  <si>
    <t>Zmluva o výskume</t>
  </si>
  <si>
    <t>Henkel Slovensko spol. s r.o.</t>
  </si>
  <si>
    <t>Obj. 4572965019/IMZ/</t>
  </si>
  <si>
    <t>prof. Ing.František Duchoň, PhD.</t>
  </si>
  <si>
    <t>Hackhathon project cost-výskum a vývoj aplikácie</t>
  </si>
  <si>
    <t>Slovenská elektrizačná prenosová sústava, a.s.</t>
  </si>
  <si>
    <t>Obj. 4500017673</t>
  </si>
  <si>
    <t>SEPS - analýza</t>
  </si>
  <si>
    <t>FEI</t>
  </si>
  <si>
    <t>025STU-4/2017</t>
  </si>
  <si>
    <t>doc. Ing. Katarína Žáková, PhD.</t>
  </si>
  <si>
    <t>Internet vecí pre mechatronické systémy</t>
  </si>
  <si>
    <t>030STU-4/2017</t>
  </si>
  <si>
    <t>Ing. Ján Cigánek, PhD.</t>
  </si>
  <si>
    <t>Laboratórium digitálnych tovární s podporou IoT</t>
  </si>
  <si>
    <t>38STU-4/2017</t>
  </si>
  <si>
    <t xml:space="preserve">prof. Ing. František Janíček, PhD. </t>
  </si>
  <si>
    <t xml:space="preserve">Zážitkom od prírodných zákonov k technike -projekt neformálneho interaktívneho vzdelávania žiakov a študentov podnecujúci záujem 
o techniku
</t>
  </si>
  <si>
    <t>Hl. FA</t>
  </si>
  <si>
    <t>038STU-4/2018</t>
  </si>
  <si>
    <t>doc. Ing. Peter Drahoš, PhD.</t>
  </si>
  <si>
    <t>Konvergencia automatizácie a pokročilých IKT</t>
  </si>
  <si>
    <t>002STU-4/2019</t>
  </si>
  <si>
    <t>doc. Ing. Peter Bokes, PhD.</t>
  </si>
  <si>
    <t>Prenos tepla 2021</t>
  </si>
  <si>
    <t>026STU-4/2019</t>
  </si>
  <si>
    <t>Interaktívny showroom FINE – Fotoniky, Informatiky, Nanotechnológií a Elektroniky</t>
  </si>
  <si>
    <t>031STU-4/2019</t>
  </si>
  <si>
    <t>Bezpečná a efektívna budúcnosť jadrovej energetiky</t>
  </si>
  <si>
    <t>SK-PL-18-0068</t>
  </si>
  <si>
    <t>Key enabling technologies for advanced electronic and optoelectronic applications</t>
  </si>
  <si>
    <t>01.01.2019-31.12.2020</t>
  </si>
  <si>
    <t>ERASMUS+</t>
  </si>
  <si>
    <t>2017-1-CZ01-KA202-035479</t>
  </si>
  <si>
    <t>prof. Ing. Pavol Podhradský, PhD.</t>
  </si>
  <si>
    <t>MoVET - Modernisation of VET through Collaboration with the Industry</t>
  </si>
  <si>
    <t>01.11.2017-31.08.2020</t>
  </si>
  <si>
    <t>DAAD</t>
  </si>
  <si>
    <t>Ing. Marian Vojs, PhD.    </t>
  </si>
  <si>
    <t>Diamond electrodes for decontamination of industrial wastewaters and hydrogen generation (Diaclean)</t>
  </si>
  <si>
    <t>doc. Ing. Anna Přibilová, PhD.</t>
  </si>
  <si>
    <t>Wearable Robots for Augmentation, Assistance or Substitution of Human Motor Functions</t>
  </si>
  <si>
    <t>04.10.2017  - 14.03.2021</t>
  </si>
  <si>
    <t>SAIA</t>
  </si>
  <si>
    <t>CEEPUS</t>
  </si>
  <si>
    <t>BG-1103 Modelling, Simulation and Computer-aided Design in Engineering and Management</t>
  </si>
  <si>
    <t>SK-AT Interreg 5</t>
  </si>
  <si>
    <t>INTERREG V-A SK-AT/2016/01</t>
  </si>
  <si>
    <t>Ing. Richard Balogh, PhD.</t>
  </si>
  <si>
    <t>RoboCoop - Robotics Education driven by Interregional Cooperation</t>
  </si>
  <si>
    <t>01.08. 2018- 31.07. 2022</t>
  </si>
  <si>
    <t>CEEPUS III</t>
  </si>
  <si>
    <t xml:space="preserve">doc.Ing.Alena Kozáková, PhD. </t>
  </si>
  <si>
    <t>2018 -</t>
  </si>
  <si>
    <t>Akcia Rakúsko - Slovensko 2019-03-15-001</t>
  </si>
  <si>
    <t xml:space="preserve">prof. Ing. Ivan Hotový, PhD. </t>
  </si>
  <si>
    <t>Micropatterned chemoresistive gas sensor</t>
  </si>
  <si>
    <t>15.07.2019 - 15.07.2020</t>
  </si>
  <si>
    <t>ROEZ, s.r.o.</t>
  </si>
  <si>
    <t>Obj. 1801497</t>
  </si>
  <si>
    <t>doc. Ing. Karol Kováč, PhD.</t>
  </si>
  <si>
    <t>EMC skúšky</t>
  </si>
  <si>
    <t>LOVIS plus s.r.o.</t>
  </si>
  <si>
    <t>Prihláška</t>
  </si>
  <si>
    <t>Kurz - Všeobecné znalectvo - odb. min.</t>
  </si>
  <si>
    <t>Obj. 9500558081</t>
  </si>
  <si>
    <t>Mgr. Roman Dubnička, PhD.</t>
  </si>
  <si>
    <t>Meranie umelého osvetlenia</t>
  </si>
  <si>
    <t>Ing. Zdenka Matušková Pavlíková</t>
  </si>
  <si>
    <t>Ing. Rastislav Červeňák</t>
  </si>
  <si>
    <t>Kurz - Znalectvo v elektrotechnike</t>
  </si>
  <si>
    <t>Monika Kováčová</t>
  </si>
  <si>
    <t>Mgr. Lukáš Zmuda</t>
  </si>
  <si>
    <t>Ing. Dušan Timko</t>
  </si>
  <si>
    <t>Ing. Jozef Capko</t>
  </si>
  <si>
    <t>Ministerstvo financií Slovenskej republiky</t>
  </si>
  <si>
    <t>Inštitút Monitoringu a Analýz, s.r.o.</t>
  </si>
  <si>
    <t>Jawolta s.r.o.</t>
  </si>
  <si>
    <t xml:space="preserve">TÜV SÜD Slovakia s.r.o. </t>
  </si>
  <si>
    <t>ELPRA-KOŠICE, s.r.o.</t>
  </si>
  <si>
    <t>Ing. Lukáš Jež</t>
  </si>
  <si>
    <t>Smart Light s.r.o.</t>
  </si>
  <si>
    <t>Obj. V190091</t>
  </si>
  <si>
    <t>Meranie a vyhodnotenie svetelnotechnických parametrov</t>
  </si>
  <si>
    <t>Západoslovenská distribučná, a.s.</t>
  </si>
  <si>
    <t>Obj. 4520067876</t>
  </si>
  <si>
    <t>Ing. Attila Kment, PhD.</t>
  </si>
  <si>
    <t>Periodické skúšky OOPP</t>
  </si>
  <si>
    <t>VM elektro s.r.o.</t>
  </si>
  <si>
    <t>Obj. OP-18-06-00006</t>
  </si>
  <si>
    <t>Fotometrické meranie svietidiel</t>
  </si>
  <si>
    <t>TESTEK, a.s.</t>
  </si>
  <si>
    <t>Obj. 104/2019</t>
  </si>
  <si>
    <t>Kurz - príprava na skúšku overenia znalostí o vozidlách</t>
  </si>
  <si>
    <t>LE-TECHNIKA, D.O.O., KRANJ</t>
  </si>
  <si>
    <t>Obj- 013/2019</t>
  </si>
  <si>
    <t>Obj. 950056461</t>
  </si>
  <si>
    <t xml:space="preserve">Slovenské elektrárne, a. s. </t>
  </si>
  <si>
    <t>Obj. 4600012235</t>
  </si>
  <si>
    <t>Nezávislé posudzovanie materiálov predkladaných na zasadnutie VJB SE- EMO</t>
  </si>
  <si>
    <t>ITS - Elektrik, s.r.o.</t>
  </si>
  <si>
    <t>Denis Mocko DMC</t>
  </si>
  <si>
    <t>Obj. z 29.1.2019</t>
  </si>
  <si>
    <t>SPIE Elektrovod, a.s.</t>
  </si>
  <si>
    <t>Obj. 000190245</t>
  </si>
  <si>
    <t>Zemiansky dvor, a.s.</t>
  </si>
  <si>
    <t>Obj. z 7.2.2019</t>
  </si>
  <si>
    <t>N I K É , spol. s r.o.</t>
  </si>
  <si>
    <t>Obj. ZREBY-19010</t>
  </si>
  <si>
    <t>Ministerstvo vnútra Slovenskej republiky</t>
  </si>
  <si>
    <t>Obj. ORP-420/KN-KN-2016</t>
  </si>
  <si>
    <t>Stredoslovenská distribučná, a.s.</t>
  </si>
  <si>
    <t>Obj. 2000080475</t>
  </si>
  <si>
    <t>Obj. 2000080477</t>
  </si>
  <si>
    <t>Obj. 2000080479</t>
  </si>
  <si>
    <t>Obj. 2000080480</t>
  </si>
  <si>
    <t>Obj. 2000080482</t>
  </si>
  <si>
    <t>Obj. 2000080483</t>
  </si>
  <si>
    <t>Obj. 2000080629</t>
  </si>
  <si>
    <t>Bel Power Solutions, s.r.o.</t>
  </si>
  <si>
    <t>Obj. P201001446</t>
  </si>
  <si>
    <t>Obj. 4600012190</t>
  </si>
  <si>
    <t>doc. Ing. Róbert Hinca, PhD.</t>
  </si>
  <si>
    <t>Nezávislé posudzovanie materiálov predkladaných na zasadnutie VJB SE-EMO</t>
  </si>
  <si>
    <t>AGROMYŠĽA, s.r.o.</t>
  </si>
  <si>
    <t>Obj. ústna</t>
  </si>
  <si>
    <t>Helio Energy k.s.</t>
  </si>
  <si>
    <t>DH energy k.s.</t>
  </si>
  <si>
    <t>My Energy spv2 k.s.</t>
  </si>
  <si>
    <t>OMS, a.s.</t>
  </si>
  <si>
    <t>Obj. 46000010637</t>
  </si>
  <si>
    <t xml:space="preserve">Jadrová a vyraďovacia spoločnosť, a.  s. </t>
  </si>
  <si>
    <t>Obj. 44-18-1-00374-05210</t>
  </si>
  <si>
    <t>JAVYS - posudz.materiálov</t>
  </si>
  <si>
    <t>ERMS s.r.o.</t>
  </si>
  <si>
    <t>Obj. 20190002</t>
  </si>
  <si>
    <t>ERMS - meranie</t>
  </si>
  <si>
    <t>REVSTAV s.r.o.</t>
  </si>
  <si>
    <t>Obj. 02/2019</t>
  </si>
  <si>
    <t>Obj. 4600013747</t>
  </si>
  <si>
    <t>doc. Ing. Ján Haščík, PhD.</t>
  </si>
  <si>
    <t>Kurz KF</t>
  </si>
  <si>
    <t>ENSECO, a.s.</t>
  </si>
  <si>
    <t>Obj. 18/2019/95</t>
  </si>
  <si>
    <t>Enseco - skúšky</t>
  </si>
  <si>
    <t>Obj. 126/2019</t>
  </si>
  <si>
    <t>DDK Slovakia, s.r.o.</t>
  </si>
  <si>
    <t>Obj. 20180012</t>
  </si>
  <si>
    <t>SEC spol. s r.o.</t>
  </si>
  <si>
    <t>Obj. 20190214-mier</t>
  </si>
  <si>
    <t>Logomotion, s.r.o.</t>
  </si>
  <si>
    <t>Obj. 2019020001</t>
  </si>
  <si>
    <t>Obj. 90732</t>
  </si>
  <si>
    <t>Obj. 4520069501</t>
  </si>
  <si>
    <t>Obj. P201002519</t>
  </si>
  <si>
    <t>Matoha Instrumentation Ltd.</t>
  </si>
  <si>
    <t>Obj. z 20.3.2019</t>
  </si>
  <si>
    <t>Obj. P201002851</t>
  </si>
  <si>
    <t>Lumi, spol. s r.o.</t>
  </si>
  <si>
    <t>Obj. 19022019</t>
  </si>
  <si>
    <t>InfoUnit, s.r.o.</t>
  </si>
  <si>
    <t>Obj. 45200255150</t>
  </si>
  <si>
    <t>Obj. 4520068023</t>
  </si>
  <si>
    <t>Obj. 4520070021</t>
  </si>
  <si>
    <t>SIWEL s.r.o.</t>
  </si>
  <si>
    <t>Obj. 190205</t>
  </si>
  <si>
    <t>Obj. P201002930</t>
  </si>
  <si>
    <t>Obj. OP-18-06-00001</t>
  </si>
  <si>
    <t>Obj. 80318</t>
  </si>
  <si>
    <t>Ing. Peter Telek, PhD.</t>
  </si>
  <si>
    <t>Servis</t>
  </si>
  <si>
    <t>HMH s.r.o.</t>
  </si>
  <si>
    <t>Obj. 621190154</t>
  </si>
  <si>
    <t>Obj. 4520069291</t>
  </si>
  <si>
    <t>ZSE Elektrárne s.r.o.</t>
  </si>
  <si>
    <t>Obj. 4530005154</t>
  </si>
  <si>
    <t>SLOVNAFT MONTÁŽE A OPRAVY a.s.</t>
  </si>
  <si>
    <t>Obj. 4510255857</t>
  </si>
  <si>
    <t>Obj. 4510255858</t>
  </si>
  <si>
    <t>Obj. ZREBY - 19020</t>
  </si>
  <si>
    <t>Obj. ORP-320/1-VYS-PK-18</t>
  </si>
  <si>
    <t>Obj. ORP-619/2-VYS-SC-18</t>
  </si>
  <si>
    <t>Eurostyle Systems Liptovský Mikuláš s.r.o.</t>
  </si>
  <si>
    <t>Obj. 45159666</t>
  </si>
  <si>
    <t>Obj. P201003433-1</t>
  </si>
  <si>
    <t>XIMEA s.r.o.</t>
  </si>
  <si>
    <t>Obj. P335720</t>
  </si>
  <si>
    <t>Ján Drinka</t>
  </si>
  <si>
    <t>doc. Ing. Miroslav Kopča, PhD.</t>
  </si>
  <si>
    <t>Aktualizačná skúška § 21</t>
  </si>
  <si>
    <t>ENLIT spol. s r.o.</t>
  </si>
  <si>
    <t>Obj. písomná</t>
  </si>
  <si>
    <t>Obj. 621190194</t>
  </si>
  <si>
    <t>Obj. 9500571658</t>
  </si>
  <si>
    <t>Obj. 192/2019</t>
  </si>
  <si>
    <t>Obj. 4520070649</t>
  </si>
  <si>
    <t>Obj. 4520070666</t>
  </si>
  <si>
    <t>Obj. 452007147</t>
  </si>
  <si>
    <t>Obj. 4510246668</t>
  </si>
  <si>
    <t>Diagnostické meranie</t>
  </si>
  <si>
    <t>Obj. P201003935</t>
  </si>
  <si>
    <t>Arclite Lichtvertrieb GmbH</t>
  </si>
  <si>
    <t>Obj. 122404</t>
  </si>
  <si>
    <t>Obj. P201004329</t>
  </si>
  <si>
    <t>Obj. P201004551</t>
  </si>
  <si>
    <t>Prihl.</t>
  </si>
  <si>
    <t>Obj. ORP-568/3-B4-17</t>
  </si>
  <si>
    <t>Obj. ZREBY-19040</t>
  </si>
  <si>
    <t>Obj. 4510256324</t>
  </si>
  <si>
    <t>Obj. 4510256325</t>
  </si>
  <si>
    <t>Obj. 4510256327</t>
  </si>
  <si>
    <t>Obj. 4510246667</t>
  </si>
  <si>
    <t>Obj. 4510246669</t>
  </si>
  <si>
    <t>Obj. 4510246670</t>
  </si>
  <si>
    <t>Obj. 4510246674</t>
  </si>
  <si>
    <t>Obj. 4510246676</t>
  </si>
  <si>
    <t>Obj. 4510246677</t>
  </si>
  <si>
    <t>Obj. 4510247286</t>
  </si>
  <si>
    <t>Obj. 4510247288</t>
  </si>
  <si>
    <t>Obj. P335889</t>
  </si>
  <si>
    <t>Obj. OP-19-06-00002</t>
  </si>
  <si>
    <t>DMC</t>
  </si>
  <si>
    <t>Obj. z 7.5.2019</t>
  </si>
  <si>
    <t>Obj. 80559</t>
  </si>
  <si>
    <t>Nadštandardný servis</t>
  </si>
  <si>
    <t>Študent FEI STU</t>
  </si>
  <si>
    <t>Obj. 266/2019</t>
  </si>
  <si>
    <t>ELKAM plus, s.r.o.</t>
  </si>
  <si>
    <t>Obj. 4510247289</t>
  </si>
  <si>
    <t>Obj. 4510247285</t>
  </si>
  <si>
    <t>Obj. 4510255254</t>
  </si>
  <si>
    <t>Obj. 4510255256</t>
  </si>
  <si>
    <t>Obj. 4510255257</t>
  </si>
  <si>
    <t>Obj. 4510255259</t>
  </si>
  <si>
    <t>Obj. 4510255656</t>
  </si>
  <si>
    <t>Obj. 4510255657</t>
  </si>
  <si>
    <t>Obj. 4510255658</t>
  </si>
  <si>
    <t>Obj. 4510255765</t>
  </si>
  <si>
    <t>Obj. 4510255766</t>
  </si>
  <si>
    <t>Obj. 4510255768</t>
  </si>
  <si>
    <t>Obj. 4510255770</t>
  </si>
  <si>
    <t>Obj. 4510255771</t>
  </si>
  <si>
    <t>Obj. 4510255831</t>
  </si>
  <si>
    <t>Obj. 4510255832</t>
  </si>
  <si>
    <t>Obj. 4510256323</t>
  </si>
  <si>
    <t>Obj. 4510256326</t>
  </si>
  <si>
    <t>Obj. 4510257497</t>
  </si>
  <si>
    <t>LED - SOLAR, s.r.o.</t>
  </si>
  <si>
    <t>Obj. OBV1905020</t>
  </si>
  <si>
    <t xml:space="preserve">13 - 18, s.r.o. </t>
  </si>
  <si>
    <t>Obj.</t>
  </si>
  <si>
    <t>Obj. 450073048</t>
  </si>
  <si>
    <t>Obj. P335963</t>
  </si>
  <si>
    <t>Obj. 4510255891</t>
  </si>
  <si>
    <t>Obj. 4510255893</t>
  </si>
  <si>
    <t>Obj. 4510255894</t>
  </si>
  <si>
    <t>Obj. 4510255895</t>
  </si>
  <si>
    <t>Obj. 4510255896</t>
  </si>
  <si>
    <t>Obj. 4510256329</t>
  </si>
  <si>
    <t>Obj. 4510256330</t>
  </si>
  <si>
    <t>Obj. 4510256331</t>
  </si>
  <si>
    <t>Obj. 4510258406</t>
  </si>
  <si>
    <t>SOZE, s.r.o.</t>
  </si>
  <si>
    <t>Obj. 03/0619</t>
  </si>
  <si>
    <t>Krátkodobý prenájom</t>
  </si>
  <si>
    <t>Obj. 4510257393</t>
  </si>
  <si>
    <t>Obj. 4510257395</t>
  </si>
  <si>
    <t>Obj. 4510257397</t>
  </si>
  <si>
    <t>Obj. P201005677</t>
  </si>
  <si>
    <t>Odvoz a likvidácia odpadu a.s.v skratke:OLO a.s.</t>
  </si>
  <si>
    <t>Obj. S20190502</t>
  </si>
  <si>
    <t>Obhliadka poškodeného generátora</t>
  </si>
  <si>
    <t>Obj. P201005691</t>
  </si>
  <si>
    <t>Obj. P201005693</t>
  </si>
  <si>
    <t>Obj. P201005695</t>
  </si>
  <si>
    <t>Schréder Hungary Plc.</t>
  </si>
  <si>
    <t>Obj. z 31.5.2019</t>
  </si>
  <si>
    <t>Obj. 1000002380</t>
  </si>
  <si>
    <t>Obj. 2019002</t>
  </si>
  <si>
    <t>Analýza</t>
  </si>
  <si>
    <t>Obj. P201005854</t>
  </si>
  <si>
    <t>Dopravný podnik Bratislava, akciová spoločnosť</t>
  </si>
  <si>
    <t>Obj. 8400007860</t>
  </si>
  <si>
    <t>Obj. P201006040</t>
  </si>
  <si>
    <t>Landererova 12, s.r.o</t>
  </si>
  <si>
    <t>Obj. LAN-077-2019</t>
  </si>
  <si>
    <t>Obj. 4520072396</t>
  </si>
  <si>
    <t>Obj. 4510251621</t>
  </si>
  <si>
    <t>Obj. 4510251619</t>
  </si>
  <si>
    <t>Obj. z 12.6.2019</t>
  </si>
  <si>
    <t>Obj. P201006401</t>
  </si>
  <si>
    <t>Obj. P336097</t>
  </si>
  <si>
    <t>NES Nová Dubnica s.r.o.</t>
  </si>
  <si>
    <t>Obj. OV19Ma5655</t>
  </si>
  <si>
    <t>BLUE STAR, s.r.o.</t>
  </si>
  <si>
    <t xml:space="preserve">Obj. </t>
  </si>
  <si>
    <t>ANDIS s.r.o.</t>
  </si>
  <si>
    <t>Obj. 20190005</t>
  </si>
  <si>
    <t>Plus Energia s.r.o.</t>
  </si>
  <si>
    <t>Obj. OBV1900004</t>
  </si>
  <si>
    <t>Obj. 20190001</t>
  </si>
  <si>
    <t>Veolia Energia Levice, a.s.</t>
  </si>
  <si>
    <t>Obj. VEL/RT/188/2019</t>
  </si>
  <si>
    <t>VUKI a.s.</t>
  </si>
  <si>
    <t>Obj. 00130.000190080</t>
  </si>
  <si>
    <t>Obj. 4520073506</t>
  </si>
  <si>
    <t>Obj. 4520072137</t>
  </si>
  <si>
    <t>Obj. 4520071716</t>
  </si>
  <si>
    <t>ProVolt, s.r.o.</t>
  </si>
  <si>
    <t>Obj. 05-05/2019</t>
  </si>
  <si>
    <t>Obj. P201006724</t>
  </si>
  <si>
    <t>Soft &amp; Control Technology s.r.o.</t>
  </si>
  <si>
    <t>Obj. SCT-Q1906135112</t>
  </si>
  <si>
    <t>Bratislavská  teplárenská, a. s.</t>
  </si>
  <si>
    <t>-</t>
  </si>
  <si>
    <t>Delta Electronics (Slovakia). s.r.o.</t>
  </si>
  <si>
    <t>Obj. PO190625400280</t>
  </si>
  <si>
    <t>Slovenská legálna metrológia, n.o.</t>
  </si>
  <si>
    <t>Obj. 2019/312/0099</t>
  </si>
  <si>
    <t>Obj. 2019008</t>
  </si>
  <si>
    <t>EBG MedAustron GmbH</t>
  </si>
  <si>
    <t>Obj. 206875</t>
  </si>
  <si>
    <t>prof. Ing. Márius Pavlovič, PhD.</t>
  </si>
  <si>
    <t>Kurz EMC</t>
  </si>
  <si>
    <t>PPC Čab a.s.</t>
  </si>
  <si>
    <t>Obj. NSLJM000775</t>
  </si>
  <si>
    <t>Meranie</t>
  </si>
  <si>
    <t>Obj. ZREBY-19072</t>
  </si>
  <si>
    <t>Obj. P201007356</t>
  </si>
  <si>
    <t>RSBP spol. s r.o.</t>
  </si>
  <si>
    <t>Obj. 20192536</t>
  </si>
  <si>
    <t xml:space="preserve">Q-System s.r.o. </t>
  </si>
  <si>
    <t>Obj. z 24.8.2019</t>
  </si>
  <si>
    <t>Technické a záhradnícke služby mesta Michalovce</t>
  </si>
  <si>
    <t>Obj. 627/2019</t>
  </si>
  <si>
    <t xml:space="preserve">MediaTech Central Europe, a. s. </t>
  </si>
  <si>
    <t>Obj. 201920587</t>
  </si>
  <si>
    <t>Obj. PPZ-598/NKA-PK-ZA-17</t>
  </si>
  <si>
    <t>Obj. P201008147</t>
  </si>
  <si>
    <t>Obj. 1538/2019</t>
  </si>
  <si>
    <t>Obj. 2019014</t>
  </si>
  <si>
    <t>Skúšky životnosti káblov</t>
  </si>
  <si>
    <t>Obj. ZREBY-19079</t>
  </si>
  <si>
    <t>Obj.  4510241807</t>
  </si>
  <si>
    <t>Obj, P201008786</t>
  </si>
  <si>
    <t>ENFEI s.r.o.</t>
  </si>
  <si>
    <t>Obj. 192000001</t>
  </si>
  <si>
    <t>Vypracovanie štúdie</t>
  </si>
  <si>
    <t>Obj. 4510241808</t>
  </si>
  <si>
    <t>Obj. 201009109</t>
  </si>
  <si>
    <t>Obj. 201009110</t>
  </si>
  <si>
    <t>Obj- 201910036</t>
  </si>
  <si>
    <t>MicroStep-MIS, spol. s r.o.</t>
  </si>
  <si>
    <t>Obj. 0129,2019</t>
  </si>
  <si>
    <t>Obj. 1/10/19</t>
  </si>
  <si>
    <t>Obj. 4520078502</t>
  </si>
  <si>
    <t>Obj. VEL/RT/271/2019</t>
  </si>
  <si>
    <t>Obj. 20190008</t>
  </si>
  <si>
    <t>VÝVOJ Martin, a.s.</t>
  </si>
  <si>
    <t>Obj. B19-0555</t>
  </si>
  <si>
    <t>Obj. 4520077457</t>
  </si>
  <si>
    <t>Slovenská správa ciest</t>
  </si>
  <si>
    <t>Obj. O-503/2210/2018</t>
  </si>
  <si>
    <t>Obj. 4520079655</t>
  </si>
  <si>
    <t>Obj. 4520079178</t>
  </si>
  <si>
    <t>Obj. 4520079126</t>
  </si>
  <si>
    <t>Obj. ZREBY-19097</t>
  </si>
  <si>
    <t>Obj. P201009606</t>
  </si>
  <si>
    <t>NESS Slovensko, a.s.</t>
  </si>
  <si>
    <t>Chacrys, s.r.o.</t>
  </si>
  <si>
    <t>Univerzita Pardubice</t>
  </si>
  <si>
    <t>Obj. 1930350392</t>
  </si>
  <si>
    <t>Merania</t>
  </si>
  <si>
    <t>Obj. 1930350400</t>
  </si>
  <si>
    <t>Obj. 4800013747</t>
  </si>
  <si>
    <t>Obj. 20193283</t>
  </si>
  <si>
    <t>Obj. 4520079760</t>
  </si>
  <si>
    <t>PPC Investments, a. s.</t>
  </si>
  <si>
    <t>Obj. NO191910226</t>
  </si>
  <si>
    <t>Obj. 4510257384</t>
  </si>
  <si>
    <t>Applied Meters, a.s.</t>
  </si>
  <si>
    <t>Obj. VVOB/20190220</t>
  </si>
  <si>
    <t xml:space="preserve">SENSONEO  j. s. a. </t>
  </si>
  <si>
    <t>Obj. č. 1</t>
  </si>
  <si>
    <t>Wood Nuclear Slovakia s.r.o.</t>
  </si>
  <si>
    <t>Obj. 1901101</t>
  </si>
  <si>
    <t>Ing. Martin Dekan, PhD.</t>
  </si>
  <si>
    <t>Wood Nuclear - fázová analýza</t>
  </si>
  <si>
    <t>Fachhochschule Wiener Neustadt</t>
  </si>
  <si>
    <t>Obj. z 4.9.2019</t>
  </si>
  <si>
    <t>Dištančné vzdelávanie</t>
  </si>
  <si>
    <t>Obj. 4510258748</t>
  </si>
  <si>
    <t>Obj. 4510258746</t>
  </si>
  <si>
    <t>Obj. 4500018306</t>
  </si>
  <si>
    <t>Tomra Sorting s.r.o.</t>
  </si>
  <si>
    <t>Obj. z 19.11.2019</t>
  </si>
  <si>
    <t>Tomra Srting - skolenie</t>
  </si>
  <si>
    <t>Obj. 4510258747</t>
  </si>
  <si>
    <t>Obj. P201010432</t>
  </si>
  <si>
    <t>Obj. 20191811</t>
  </si>
  <si>
    <t>Medistellar, GmbH</t>
  </si>
  <si>
    <t>Obj. 20190009</t>
  </si>
  <si>
    <t>VUJE, a. s.</t>
  </si>
  <si>
    <t>Obj. 4500069435</t>
  </si>
  <si>
    <t>doc. Ing. Juraj Packa, PhD.</t>
  </si>
  <si>
    <t>VUJE - skúšky</t>
  </si>
  <si>
    <t>Obj. 1901173</t>
  </si>
  <si>
    <t>Ing. Patrik Novák, PhD.</t>
  </si>
  <si>
    <t>Wood Nuclear - meranie</t>
  </si>
  <si>
    <t>SCHNEIDER ELECTRIC SLOVAKIA, spol. s r.o.</t>
  </si>
  <si>
    <t>Obj. SERV_328_2019</t>
  </si>
  <si>
    <t>Ing. Ladislav Körösi, PhD.</t>
  </si>
  <si>
    <t>Schneider - školenie</t>
  </si>
  <si>
    <t>Prevádzková podpora 9M</t>
  </si>
  <si>
    <t>O2019-1201</t>
  </si>
  <si>
    <t>Obj. O2019-1201</t>
  </si>
  <si>
    <t>O2019-0901</t>
  </si>
  <si>
    <t>Obj. O2019-0901</t>
  </si>
  <si>
    <t>Obj. 14102019</t>
  </si>
  <si>
    <t>Obj. 7102019</t>
  </si>
  <si>
    <t>Obj. 16072019</t>
  </si>
  <si>
    <t>Obj. 04082019</t>
  </si>
  <si>
    <t>Obj. V190996</t>
  </si>
  <si>
    <t>MAGNA SLOVTECA, s.r.o.</t>
  </si>
  <si>
    <t>Obj. 4500266178</t>
  </si>
  <si>
    <t>Obj</t>
  </si>
  <si>
    <t>Obj. z 12.11.2019</t>
  </si>
  <si>
    <t>Obj. NO191910179</t>
  </si>
  <si>
    <t>Zmluva z r. 2006</t>
  </si>
  <si>
    <t>Calmit, spol. s r.o.</t>
  </si>
  <si>
    <t>Obj. 393/2019</t>
  </si>
  <si>
    <t>Obj. z 11.12.2019</t>
  </si>
  <si>
    <t>D4R7 Construction S.R.O.</t>
  </si>
  <si>
    <t>Obj. z 9.8.2019</t>
  </si>
  <si>
    <t>Obj. 3261/2019</t>
  </si>
  <si>
    <t>Ing. Peter Ťapák, PhD.</t>
  </si>
  <si>
    <t>Testovanie</t>
  </si>
  <si>
    <t>Obj. P336799</t>
  </si>
  <si>
    <t>Hlavné mesto SR Bratislava</t>
  </si>
  <si>
    <t>Ing. Jozef Holý - ARMAT</t>
  </si>
  <si>
    <t>Ing. Bolcarovičová</t>
  </si>
  <si>
    <t>Ing. Bisová</t>
  </si>
  <si>
    <t>Úrad jadrového dozoru SR</t>
  </si>
  <si>
    <t>Úrad podpredsedu vlády SR</t>
  </si>
  <si>
    <t>Úrad vlády SR</t>
  </si>
  <si>
    <t>CMK s.r.o., Žarnovia</t>
  </si>
  <si>
    <t>FP7 - Innovation and Commercialisation</t>
  </si>
  <si>
    <t>FCHPT</t>
  </si>
  <si>
    <t>APVV dofinancovanie 7.RP</t>
  </si>
  <si>
    <t>DO7RP-0045-12</t>
  </si>
  <si>
    <t>doc. Ing. Martin Rebroš, PhD.</t>
  </si>
  <si>
    <t>Dofinancovanie projektu 7RP GRAIL</t>
  </si>
  <si>
    <t>1.11.2013-1.1.2019</t>
  </si>
  <si>
    <t>APVV mladí</t>
  </si>
  <si>
    <t>MVP-2019-0014</t>
  </si>
  <si>
    <t>Mgr. Olga Vyviurska, PhD.</t>
  </si>
  <si>
    <t>MVP 2019 - Vyviurska</t>
  </si>
  <si>
    <t>1.7.2019-31.12.2019</t>
  </si>
  <si>
    <t>MVP-2019-0003</t>
  </si>
  <si>
    <t>Ing. Katarína Čížová, PhD.</t>
  </si>
  <si>
    <t>MVP 2019 - Čížová</t>
  </si>
  <si>
    <t>MVP-2019-0005</t>
  </si>
  <si>
    <t>Ing. Katarína Elefantová, PhD.</t>
  </si>
  <si>
    <t>MVP 2019 - Elefantová</t>
  </si>
  <si>
    <t>MVP-2019-0002</t>
  </si>
  <si>
    <t>Ing. Aleš Ház, PhD.</t>
  </si>
  <si>
    <t>MVP 2019 - Ház</t>
  </si>
  <si>
    <t>MVP-2019-0006</t>
  </si>
  <si>
    <t>Ing. Tatiana Klempová, PhD.</t>
  </si>
  <si>
    <t>MVP 2019 - Klempová</t>
  </si>
  <si>
    <t>MVP-2019-0004</t>
  </si>
  <si>
    <t>Ing. František Kreps, PhD.</t>
  </si>
  <si>
    <t>MVP 2019 - Kreps</t>
  </si>
  <si>
    <t>MVP-2019-0024</t>
  </si>
  <si>
    <t>Ing. Marianna Czölderová, PhD.</t>
  </si>
  <si>
    <t>MVP 2019 - Czölderová</t>
  </si>
  <si>
    <t>MVP-2019-0012</t>
  </si>
  <si>
    <t>Ing. Lukáš Pogány, PhD.</t>
  </si>
  <si>
    <t>MVP 2019 - Pogány</t>
  </si>
  <si>
    <t>MVP-2019-0064</t>
  </si>
  <si>
    <t>Ing. Vladimír Kuchtanin, PhD.</t>
  </si>
  <si>
    <t>MVP 2019 - Kuchtanín</t>
  </si>
  <si>
    <t>APVV všeobecná</t>
  </si>
  <si>
    <t>APVV-14-0078</t>
  </si>
  <si>
    <t>prof. Ing. Marian Koman, DrSc.</t>
  </si>
  <si>
    <t>Nové materiály na báze koordinačných zlúčenín</t>
  </si>
  <si>
    <t>APVV-14-0147</t>
  </si>
  <si>
    <t>prof. Ing. Tibor Gracza, DrSc.</t>
  </si>
  <si>
    <t>Nové syntetické metódy a syntézy biologicky aktívnych molekúl pre trvalo udržateľný rozvoj zelenej chémie</t>
  </si>
  <si>
    <t>APVV-14-0317</t>
  </si>
  <si>
    <t>prof. Ing. Ľudovít Jelemenský, DrSc.</t>
  </si>
  <si>
    <t>Inteligentný systém na identifikáciu nebezpečenstva v komplexných výrobných procesoch</t>
  </si>
  <si>
    <t>APVV-14-0393</t>
  </si>
  <si>
    <t>prof. Ing. Dušan Bakoš, DrSc.</t>
  </si>
  <si>
    <t>Komplexné využitie extraktívnych zlúčenín kôry</t>
  </si>
  <si>
    <t>APVV-15-0148</t>
  </si>
  <si>
    <t>doc. Ing. Juma Haydary, PhD.</t>
  </si>
  <si>
    <t>Dvojstupňové splyňovanie zmesného tuhého odpadu s katalytickou redukciou dechtov</t>
  </si>
  <si>
    <t>APVV-15-0053</t>
  </si>
  <si>
    <t>prof. Ing. Peter Rapta, DrSc.</t>
  </si>
  <si>
    <t>Elektrochemicky a fotochemicky iniciované reakcie koordinačných zlúčenín s biologicky aktívnymi ligandami</t>
  </si>
  <si>
    <t>APVV-15-0079</t>
  </si>
  <si>
    <t>prof. Ing. Marián Valko, PhD.</t>
  </si>
  <si>
    <t>Experimentálne a teoretické štúdium molekulóvej štruktúry, elektrónových vlastností, reaktivity a biologickej aktivity komplexných zlúčenín redoxne aktívnych kovov</t>
  </si>
  <si>
    <t>APVV-15-0052</t>
  </si>
  <si>
    <t>doc. Ing. Michal Jablonský, PhD.</t>
  </si>
  <si>
    <t>Frakcionácia lignocelulózových surovín s eutektickými rozpúšťadlami</t>
  </si>
  <si>
    <t>APVV-15-0124</t>
  </si>
  <si>
    <t>prof. Ing. Peter Šimon, DrSc.</t>
  </si>
  <si>
    <t>Izokonverzné metódy - teória a aplikácie</t>
  </si>
  <si>
    <t>APVV-15-0460</t>
  </si>
  <si>
    <t>doc. Ing. Katarína Vizárová, PhD.</t>
  </si>
  <si>
    <t>Konzervovanie a stabilizácia objektov kultúrneho dedičstva z prírodných organických materiálov nízkoteplotnou plazmou</t>
  </si>
  <si>
    <t>APVV-15-0494</t>
  </si>
  <si>
    <t>Ing. Štefan Schlosser, CSc.</t>
  </si>
  <si>
    <t>Nanosegregované afinitné činidlá pre hybridné fermentačno-separačné procesy</t>
  </si>
  <si>
    <t>APVV-15-0303</t>
  </si>
  <si>
    <t>prof. Ing. Albert Breier, DrSc.</t>
  </si>
  <si>
    <t>Obranné mechanizmy neoplastických buniek proti chemickému stresu</t>
  </si>
  <si>
    <t>APVV-15-0007</t>
  </si>
  <si>
    <t>prof. Ing. Miroslav Fikar, DrSc.</t>
  </si>
  <si>
    <t>Optimálne riadenie pre procesný priemysel</t>
  </si>
  <si>
    <t>APVV-15-0333</t>
  </si>
  <si>
    <t>Ing. Katarína Furdíková, PhD.</t>
  </si>
  <si>
    <t>Vplyv terroir a technologických postupov na senzoriské vlastnosti slovenských vín</t>
  </si>
  <si>
    <t>APVV-15-0355</t>
  </si>
  <si>
    <t>prof. Ing. Ivan Špánik, DrSc.</t>
  </si>
  <si>
    <t>Vývoj nových analytických metód pre určovanie pôvodu slovenských tokajských vín a ovocných destilátov</t>
  </si>
  <si>
    <t>APVV-15-0006</t>
  </si>
  <si>
    <t>prof. Ing. Ľubomír Valík, PhD.</t>
  </si>
  <si>
    <t>Zvýšenie bezpečnosti a kvality tradičných slovenských syrov na základe aplikácie moderných analytických, matematicko-modelovacích a molekulárno-biologických metód a identifikácia inovačného potenciálu</t>
  </si>
  <si>
    <t>1.7.2016-31.10.2019</t>
  </si>
  <si>
    <t>APVV-16-0136</t>
  </si>
  <si>
    <t>prof. Ing. Ivan Hudec, PhD.</t>
  </si>
  <si>
    <t>Elastomérne zmesi a kompozitné materiály pre špeciálne aplikácie</t>
  </si>
  <si>
    <t>APVV-16-0171</t>
  </si>
  <si>
    <t>doc. Ing. Lucia Bírošová, PhD.</t>
  </si>
  <si>
    <t>Progresívne metódy zabraňujúce vzniku a šíreniu rezistencie baktérií voči klinicky relevantným antibiotikám</t>
  </si>
  <si>
    <t>APVV-16-0088</t>
  </si>
  <si>
    <t>Komplexné využitie rastlinnej biomasy v biopotravinách s pridanou hodnotou</t>
  </si>
  <si>
    <t>APVV-16-0111</t>
  </si>
  <si>
    <t>prof. Ing. Jozef Markoš, DrSc.</t>
  </si>
  <si>
    <t>Návrh, simulácia a optimalizácia hybridných reaktívne separačných systémov na biokatalytickú produckciu prírodných látok</t>
  </si>
  <si>
    <t>1.7.2017-20.6.2021</t>
  </si>
  <si>
    <t>APVV-16-0097</t>
  </si>
  <si>
    <t>doc. Ing. Elena Hájeková, PhD.</t>
  </si>
  <si>
    <t>Vývoj technológie výroby pokročilých motorových palív z nepotravinárskych surovín</t>
  </si>
  <si>
    <t>APVV-16-0258</t>
  </si>
  <si>
    <t>Ing. Pavol Jakubec, PhD.</t>
  </si>
  <si>
    <t>Kryštalizáciou-indukovaná asymetrická transformácia v syntéze biologicky účinných látok</t>
  </si>
  <si>
    <t>APVV-16-0314</t>
  </si>
  <si>
    <t>prof. Ing. Michal Rosenberg, PhD.</t>
  </si>
  <si>
    <t>Výskum a vývoj priemyselných biokatalyzátorov na prípravu špeciálnych biochemikálií</t>
  </si>
  <si>
    <t>APVV-16-0341</t>
  </si>
  <si>
    <t>doc. Ing. Marián Janek, PhD.</t>
  </si>
  <si>
    <t>Hybridné kompozitné vlákna pre tavné nanášanie keramických prototypov.</t>
  </si>
  <si>
    <t>APVV-16-0439</t>
  </si>
  <si>
    <t>doc. Ing. Martin Šimkovič, PhD.</t>
  </si>
  <si>
    <t>Využitie myrozinázy na aktiváciu sulforafanu pre vývoj preparátu s preventívnymi účinkami nádorových ochorení</t>
  </si>
  <si>
    <t>APVV-17-0262</t>
  </si>
  <si>
    <t>doc. Ing. Milan Čertík, PhD.</t>
  </si>
  <si>
    <t>Re-dizajn metabolizmu tukotvorných mikroorganizmov pre biotechnologickú prípravu priemyselne atraktívnych olejov</t>
  </si>
  <si>
    <t>APVV-17-0078</t>
  </si>
  <si>
    <t>doc. Ing. Anna Ujhelyiová, PhD.</t>
  </si>
  <si>
    <t>Polymérne systémy z obnoviteľných zdrojov pre vlákna a textílie</t>
  </si>
  <si>
    <t>1.8.2018-31.7.2021</t>
  </si>
  <si>
    <t>APVV-17-0109</t>
  </si>
  <si>
    <t>prof. Ing. Gabriel Čík, CSc.</t>
  </si>
  <si>
    <t>Komplexné využitie pribudliny na prípravu látok s vysokou pridanou hodnotou</t>
  </si>
  <si>
    <t>APVV-17-0119</t>
  </si>
  <si>
    <t>prof. Ing. Igor Bodík, PhD.</t>
  </si>
  <si>
    <t>Monitoring ciest farmaceutík z čistiarenských kalov do pôd, rastlín a podzemných vôd</t>
  </si>
  <si>
    <t>APVV-17-0183</t>
  </si>
  <si>
    <t>prof. Ing. Ján Híveš, PhD.</t>
  </si>
  <si>
    <t>Využitie elektrochemicky pripraveného zeleného oxidovadla železanu pre dočisťovanie odpadových vôd</t>
  </si>
  <si>
    <t>1.8.2018-31.12.2021</t>
  </si>
  <si>
    <t>APVV-17-0302</t>
  </si>
  <si>
    <t>Ing. Tomáš Soták, PhD.</t>
  </si>
  <si>
    <t>Selektívna konverzia odpadovej biomasy chemickými a biotechnologickými procesmi</t>
  </si>
  <si>
    <t>APVV-17-0513</t>
  </si>
  <si>
    <t>prof. Ing. Viktor Milata, DrSc.</t>
  </si>
  <si>
    <t>Smart chromogénne heterocykly</t>
  </si>
  <si>
    <t>APVV-18-0061</t>
  </si>
  <si>
    <t>prof. Ing. Peter Šimko, DrSc.</t>
  </si>
  <si>
    <t>Potraviny so zníženým obsahom cholesterolu</t>
  </si>
  <si>
    <t>1.7.2019-30.5.2023</t>
  </si>
  <si>
    <t>APVV-18-0134</t>
  </si>
  <si>
    <t>doc. Ing. Zuzana Labovská, PhD.</t>
  </si>
  <si>
    <t>Viacúrovňová intenzifikácia chemických procesov a priemyselných klastrov</t>
  </si>
  <si>
    <t>APVV-18-0155</t>
  </si>
  <si>
    <t>doc. Ing. Milan Králik, PhD.</t>
  </si>
  <si>
    <t>Syntéza, kompatibilizácia a transport komponentov multifunkčných systémov vhodných na stabilizáciu celulózových materiálov</t>
  </si>
  <si>
    <t>APVV-18-0232</t>
  </si>
  <si>
    <t>doc. Ing. Elena Graczová, PhD.</t>
  </si>
  <si>
    <t>Regenerácia iónových kvapalín používaných v separačných procesoch</t>
  </si>
  <si>
    <t>APVV-18-0254</t>
  </si>
  <si>
    <t>Príprava biokatalyzátorov z priemyselných vedľajších produktov a ich využitie v biorafinériách</t>
  </si>
  <si>
    <t>APVV-18-0255</t>
  </si>
  <si>
    <t>doc. Ing. Pavol Hudec, PhD.</t>
  </si>
  <si>
    <t>Katalytická depolymerizácia lignínu zo surovín na výrobu pokročilých biopalív</t>
  </si>
  <si>
    <t>APVV-14-0397</t>
  </si>
  <si>
    <t>Aplikácia biokrmív vo výžive hydiny na produkciu funkčných potravín obohatených o významné polynenasýtené mastné kyseliny</t>
  </si>
  <si>
    <t>APVV-14-0538</t>
  </si>
  <si>
    <t>Komplexná izolácia látok s vysokou pridanou hodnotou zo skorocelu Plantago lanceolata</t>
  </si>
  <si>
    <t>APVV-14-0073</t>
  </si>
  <si>
    <t>Ing. Ivan Šalitroš, PhD.</t>
  </si>
  <si>
    <t>Magnetokalorický jav v kvantových a nanoskopických systémoch</t>
  </si>
  <si>
    <t>APVV-14-0566</t>
  </si>
  <si>
    <t>Nereaktívne tavné lepidlá na báze metalocénových polymérov pre priemyselné aplikácie</t>
  </si>
  <si>
    <t>APVV-15-0455</t>
  </si>
  <si>
    <t>Ing. Pavel Májek, PhD.</t>
  </si>
  <si>
    <t>Farmakologické ovplyvnenie glukózovej toxicity pri diabete typu 2</t>
  </si>
  <si>
    <t>APVV-15-0545</t>
  </si>
  <si>
    <t>doc. Ing. Tibor Liptaj, PhD.</t>
  </si>
  <si>
    <t>Fotochemicky indukovaná meďou sprostredkovaná radikálová polymerizácia s prenosom atómu</t>
  </si>
  <si>
    <t>APVV-15-0227</t>
  </si>
  <si>
    <t>prof. Ing. Milan Polakovič, PhD.</t>
  </si>
  <si>
    <t>Imobilizované rekombinantné mikroorganizmy pre biotechnologickú produkciu chemických špecialít pomocou biokatalytických kaskádových reakcií</t>
  </si>
  <si>
    <t>APVV-15-0641</t>
  </si>
  <si>
    <t>doc. Ing. Boris Lakatoš, PhD.</t>
  </si>
  <si>
    <t>Inovatívna MoS2 platforma pre diagnózu a cielenú liečbu rakoviny</t>
  </si>
  <si>
    <t>APVV-15-0077</t>
  </si>
  <si>
    <t>RNDr. Svatava Kašparová, PhD.</t>
  </si>
  <si>
    <t>Učenie a nervová plasticita spevavcov</t>
  </si>
  <si>
    <t>APVV-15-0029</t>
  </si>
  <si>
    <t>Mgr. Ladislav Bačiak</t>
  </si>
  <si>
    <t>Výskum komparatívnych zobrazovacích metód na báze magnetickej rezonancie na diagnostiku neurologických a muskuloskeletálnych ochorení</t>
  </si>
  <si>
    <t>APVV-15-0119</t>
  </si>
  <si>
    <t>Kompenzačné ochranné mechanizmy ako účinný nástroj voči zvýšenej energetickej deficiencii patologicky zaťaženého myokardu: Výhodná perspektíva v modernej experimentálnej kardioprotekcii.</t>
  </si>
  <si>
    <t>APVV-16-0039</t>
  </si>
  <si>
    <t>RNDr. Ľubor Dlháň, PhD.</t>
  </si>
  <si>
    <t>Agregácia prechodných kovov v živých organizmoch</t>
  </si>
  <si>
    <t>APVV-16-0216</t>
  </si>
  <si>
    <t>Ing. Barbora Kaliňáková, PhD.</t>
  </si>
  <si>
    <t>Moderné plazmové technológie pre ekologické poľnohospodárstvo a potravinárstvo</t>
  </si>
  <si>
    <t>APVV-17-0212</t>
  </si>
  <si>
    <t>Bioaktívne látky rakytníka rešetliakového a ich uplatnenie vo funkčných potravinách</t>
  </si>
  <si>
    <t>doc. Ing. Tomáš Mackuľak, PhD.</t>
  </si>
  <si>
    <t>Výskum bórom dopovaných diamantových vrstiev pre vysokoúčinné odstraňovanie liečiv, drog a rezistentných typov mikroorganizmov z vôd</t>
  </si>
  <si>
    <t>APVV-17-0149</t>
  </si>
  <si>
    <t>doc. RNDr. Miroslav Gál, PhD.</t>
  </si>
  <si>
    <t>Zelený expresný systém pre produkciu rekombinantných proteínov v Candida utilis</t>
  </si>
  <si>
    <t>APVV-17-0333</t>
  </si>
  <si>
    <t>doc. Ing. Vladimír Štefuca, CSc.</t>
  </si>
  <si>
    <t>Výskum a vývoj efektívnych procesov prípravy vanilínu a iných prírodných aróm s využitím oxidačného a protektívneho účinku rekombinantnej katalázy a peroxidázy</t>
  </si>
  <si>
    <t>APVV-17-0304</t>
  </si>
  <si>
    <t>Ing. Jozef Feranc, PhD.</t>
  </si>
  <si>
    <t>Nové environmentálne prijateľné biodegradovateľné zmesi polymérov z obnoviteľných zdrojov</t>
  </si>
  <si>
    <t>APVV-18-0016</t>
  </si>
  <si>
    <t>Molekulové nanomagnety zložené z komplexov prechodných kovov</t>
  </si>
  <si>
    <t>APVV-18-0039</t>
  </si>
  <si>
    <t>Ing. Tatiana Klempova, PhD.</t>
  </si>
  <si>
    <t>Aplikácia fermentovaných bioproduktov a humínových látok vo výžive hydiny, nový prístup ku zlepšeniu zdravia zvierat a produkcii bezpečných a funkčných potravín</t>
  </si>
  <si>
    <t>APVV-18-0188</t>
  </si>
  <si>
    <t>Chemoenzymatická syntéza látok s farmaceutickýmpotenciálom:
optimalizácia procesov produkcie fenyletanoidných glykozidov</t>
  </si>
  <si>
    <t>APVV-18-0201</t>
  </si>
  <si>
    <t>Funkčná analýza a produkcia bioaktívnych látok hmyzu a kliešťov</t>
  </si>
  <si>
    <t>APVV-18-0197</t>
  </si>
  <si>
    <t>doc. Ing. Ivan Šalitroš, PhD.</t>
  </si>
  <si>
    <t>Relaxačné procesy v kvantových magnetických systémoch</t>
  </si>
  <si>
    <t>Spracovanie odpadných polyolefínov na plynné monoméry a zmesné etylétery</t>
  </si>
  <si>
    <t>7.RP</t>
  </si>
  <si>
    <t>FP7-613667</t>
  </si>
  <si>
    <t>Glycerol Biorefinery Approach for the Production of High Quality Products of Industrial Value.</t>
  </si>
  <si>
    <t>1.11.2013-1.3.2019</t>
  </si>
  <si>
    <t>Interreg-Central Europe</t>
  </si>
  <si>
    <t>CE1237</t>
  </si>
  <si>
    <t>Dr.h.c. prof. Ing. Dušan Bakoš, DrSc.</t>
  </si>
  <si>
    <t>Developing and strengthening cross-sectoral linkages among actors in sustainable biocomposite packaging innovation systems in a Central European circular economy</t>
  </si>
  <si>
    <t>1.5.2017-30.4.2020</t>
  </si>
  <si>
    <t>AO/1-8673/16/NL/NDE</t>
  </si>
  <si>
    <t>Ing. Ľuboš Bača, PhD.</t>
  </si>
  <si>
    <t>Additive manufacturing of ceramic components by FDM technology</t>
  </si>
  <si>
    <t>1.9.2018-31.8.2020</t>
  </si>
  <si>
    <t>Eureka</t>
  </si>
  <si>
    <t>E!9975</t>
  </si>
  <si>
    <t>doc. Ing. Radovan Tiňo, PhD.</t>
  </si>
  <si>
    <t>Trvaloudržateľné nízkoteplotné plazmové technológie pre čistenie historických a archeologických artefaktov z prírodných polymérov</t>
  </si>
  <si>
    <t>1.1.2018-14.6.2019</t>
  </si>
  <si>
    <t>Norwegian Research Council</t>
  </si>
  <si>
    <t>ES581046</t>
  </si>
  <si>
    <t>Bioconversion of low-cost fat materials into high-value PUFA-Carotenoid-rich biomass</t>
  </si>
  <si>
    <t>1.1.2017-31.12.2019</t>
  </si>
  <si>
    <t>017STU-4/2017</t>
  </si>
  <si>
    <t>prof. Ing. Peter Segľa, DrSc.</t>
  </si>
  <si>
    <t>Modernizácia výučby anorganickej chémie v pedagogickom procese</t>
  </si>
  <si>
    <t>034STU-4/2017</t>
  </si>
  <si>
    <t>Chemický priemysel v zrkadle dejín Slovenska IV</t>
  </si>
  <si>
    <t>Špičkové tímy na VŠ</t>
  </si>
  <si>
    <t/>
  </si>
  <si>
    <t>Fyzikálno-chemické vlastností a štruktúry
látok</t>
  </si>
  <si>
    <t>1.1.2015-31.12.2020</t>
  </si>
  <si>
    <t>Špičkový tím biotechnologických separácií</t>
  </si>
  <si>
    <t>1/0772/16</t>
  </si>
  <si>
    <t>prof. Ing. Miroslav Hutňan, PhD.</t>
  </si>
  <si>
    <t>Anaerobná produkcia bioplynu na čistenie kalových vôd z biomasy s vysokým obsahom dusíka a síry</t>
  </si>
  <si>
    <t>1.1.2016-31.12.2019</t>
  </si>
  <si>
    <t>1/0489/16</t>
  </si>
  <si>
    <t>doc. Ing. Ľubomír Švorc, PhD.</t>
  </si>
  <si>
    <t>Analyticko-chemické (bio)senzory a testy ako alternatíva biologických skúšok toxicity</t>
  </si>
  <si>
    <t>1/0598/16</t>
  </si>
  <si>
    <t>doc. Ing. Martin Breza, CSc.</t>
  </si>
  <si>
    <t>Elektrónová štruktúra komplexov kovov s "non-innocent" ligandami ako kľúč k interpretácii a predikcii ich vlastností</t>
  </si>
  <si>
    <t>1/0687/16</t>
  </si>
  <si>
    <t>Ing. Mário Mihaľ, PhD.</t>
  </si>
  <si>
    <t>Experimentálne a matematické modelovanie hybridných systémov integrujúcich bioreaktor z membránovou separáciou a adsorbciou</t>
  </si>
  <si>
    <t>1/0900/16</t>
  </si>
  <si>
    <t>doc. RNDr. Milan Mikula, CSc.</t>
  </si>
  <si>
    <t>Hybridné organicko-anorganické solárne články na báze kompozitných vodivých vrstiev pripravených tlačovými technikami</t>
  </si>
  <si>
    <t>1/0569/16</t>
  </si>
  <si>
    <t>doc. Ing. Mária Greifová, PhD.</t>
  </si>
  <si>
    <t>Problematika biogénnych amínov vo fermentovaných potravinách a použitie mikroorganizmov degradujúcich biogénne amíny ako možné riešenie pre zabezpečenie zdravotne bezpečných potravín</t>
  </si>
  <si>
    <t>1/0112/16</t>
  </si>
  <si>
    <t>doc. Ing. Monika Bakošová, CSc.</t>
  </si>
  <si>
    <t>Riadenie energeticky náročných procesov s neurčitosťami v chemických technológiách a biotechnológiách</t>
  </si>
  <si>
    <t>1/0353/16</t>
  </si>
  <si>
    <t>prof. Ing. Štefan Schmidt, PhD.</t>
  </si>
  <si>
    <t>Štúdium chemických zmien zdraviu prospešných sprievodných látok jedlých tukov a olejov pri ich skladovaní a tepelnej úprave</t>
  </si>
  <si>
    <t>1/0487/16</t>
  </si>
  <si>
    <t>doc. Ing. Jolana Karovičová, PhD.</t>
  </si>
  <si>
    <t>Výskum a vývoj potravín s prospešným účinkom na zdravie spotrebiteľa</t>
  </si>
  <si>
    <t>2/0090/16</t>
  </si>
  <si>
    <t>Vývoj nových imobilizovaných biokatalyzátorov s využitím rekombinantných mikroorganizmov pre biokatalytické kaskádové reakcie</t>
  </si>
  <si>
    <t>1/0096/17</t>
  </si>
  <si>
    <t>Výskyt, charakterizácia a porovnanie baktérií rezistentných voči antibiotikám od poľa až ku konzumentovi</t>
  </si>
  <si>
    <t>1.1.2017-31.12.2020</t>
  </si>
  <si>
    <t>1/0004/17</t>
  </si>
  <si>
    <t>Energeticky efektívne procesné riadenie</t>
  </si>
  <si>
    <t>1/0573/17</t>
  </si>
  <si>
    <t>Multimodálne adsorpčné interakcie v biotechnologických separáciách</t>
  </si>
  <si>
    <t>1/0416/17</t>
  </si>
  <si>
    <t>Elektrochemicky a fotochemicky iniciované redoxné reakcie novo pripravených koordinačných zlúčenín pre selektívnu katalýzu oxidácie uhľovodíkov</t>
  </si>
  <si>
    <t>1/0792/17</t>
  </si>
  <si>
    <t>doc. Ing. Matilda Zemanová, PhD.</t>
  </si>
  <si>
    <t>Štúdium nanokryštalických zliatin na báze niklu ako dvojfunkčného katalyzátora pre tvorbu vodíka a kyslíka</t>
  </si>
  <si>
    <t>1/0906/17</t>
  </si>
  <si>
    <t>Funkčné anorganické nanokompozity pre keramické objekty pripravované 3-D tlačou</t>
  </si>
  <si>
    <t>1/0686/17</t>
  </si>
  <si>
    <t>Experimentálne a teoretické štúdium molekulovej štruktúry, elektrónových vlastností, reaktivy a biologickej aktivity komplexných zlúčenín redoxne aktívnych kovov</t>
  </si>
  <si>
    <t>1/0808/18</t>
  </si>
  <si>
    <t>Katalytická transformácia lignocelulózy na priemyselne významné chemikálie</t>
  </si>
  <si>
    <t>1.1.2018-31.12.2020</t>
  </si>
  <si>
    <t>1/0026/18</t>
  </si>
  <si>
    <t>prof. Ing. Vlasta Brezová, DrSc.</t>
  </si>
  <si>
    <t>Nanokryštalické fotokatalyzátory na báze oxidov kovov: fotoindukovaný prenos náboja a reaktivita</t>
  </si>
  <si>
    <t>1/0063/18</t>
  </si>
  <si>
    <t>doc. Ing. Daniela Šmogrovičová, PhD.</t>
  </si>
  <si>
    <t>Cielená selekcia kvasiniek pre produkciu alkoholických nápojov špecifických vlastností</t>
  </si>
  <si>
    <t>1.1.2018-31.12.2021</t>
  </si>
  <si>
    <t>1/0125/18</t>
  </si>
  <si>
    <t>Nové koordinačné zlúčeniny a materiály s laditeľnou magnetickou aktivitou</t>
  </si>
  <si>
    <t>2/0057/18</t>
  </si>
  <si>
    <t>Mgr. Lucia Messingerová, PhD.</t>
  </si>
  <si>
    <t>Analýza alelovo-špecifickej regulácie expresie CD33</t>
  </si>
  <si>
    <t>1/0466/18</t>
  </si>
  <si>
    <t>Ing. Michal Zalibera, PhD.</t>
  </si>
  <si>
    <t>Nové katalyzátory pre produkciu energeticky bohatých materiálov</t>
  </si>
  <si>
    <t>1/0532/18</t>
  </si>
  <si>
    <t>Ing. Alžbeta Medveďová, PhD.</t>
  </si>
  <si>
    <t>Využitie princípov prediktívnej mikrobiológie pri zvyšovaní zdravotnej bezpečnosti, hygienickej bezchybnosti a kvality tradičných slovenských parených syrov zo surového mlieka.</t>
  </si>
  <si>
    <t>1/0614/18</t>
  </si>
  <si>
    <t>prof. RNDr. Anna Kolesárová, CSc.</t>
  </si>
  <si>
    <t>Zovšeobecnená teória agregácie a jej aplikácie</t>
  </si>
  <si>
    <t>1/0659/18</t>
  </si>
  <si>
    <t>Automatický modelový HAZOP systém na analýzu nebezpečenstva v procesnom inžinierstve</t>
  </si>
  <si>
    <t>1/0552/18</t>
  </si>
  <si>
    <t>Asymetrické a stereoselektívne syntézy prírodných látok a ich analógov</t>
  </si>
  <si>
    <t>1/0697/18</t>
  </si>
  <si>
    <t>Ing. Petra Olejníková, PhD.</t>
  </si>
  <si>
    <t>Možnosti hľadania nových špecifických miest zásahu pre antifungálne aktívne zlúčeniny</t>
  </si>
  <si>
    <t>1/0639/18</t>
  </si>
  <si>
    <t>doc. Ing. Ján Moncoľ, PhD.</t>
  </si>
  <si>
    <t>Komplexy prechodných kovov s aktivitou metaloenzýmov</t>
  </si>
  <si>
    <t>2/0035/19</t>
  </si>
  <si>
    <t>prof. Ing. Michal Uher, DrSc.</t>
  </si>
  <si>
    <t>Dejiny silikátov (sklo, maltoviny, magnezit) na Slovensku vo výrobe, výskume a odbornom školstve</t>
  </si>
  <si>
    <t>1.1.2019-31.12.2021</t>
  </si>
  <si>
    <t>2/0070/19</t>
  </si>
  <si>
    <t>Výskum zmien vo fenotype leukemických buniek po indukcii membránového transportéra ABCB1.</t>
  </si>
  <si>
    <t>1.1.2019-31.12.2022</t>
  </si>
  <si>
    <t>1/0262/19</t>
  </si>
  <si>
    <t>prof. Ing. Štefan Marchalín, DrSc.</t>
  </si>
  <si>
    <t>Nové prístupy v syntéze bioaktívnych funkcionalizovaných analógov polyhydroxylovaných indolizidínových
alkaloidov</t>
  </si>
  <si>
    <t>1/0323/19</t>
  </si>
  <si>
    <t>Biotechnologické spracovanie odpadových olejov a tukov</t>
  </si>
  <si>
    <t>1/0343/19</t>
  </si>
  <si>
    <t>Elektrochemická príprava železanov pre degradáciu mikropolutantov v odpadových vodách</t>
  </si>
  <si>
    <t>1/0363/19</t>
  </si>
  <si>
    <t>Fermentované cereálne a pseudocereálne výrobky pre nutrične hendikepované skupiny konzumentov:
optimalizácia podmienok fermentácie a zloženia zákysových a doplnkových kultúr s probiotickým potenciálom vo fermentovaných matriciach</t>
  </si>
  <si>
    <t>1/0486/19</t>
  </si>
  <si>
    <t>doc. Ing. Viera Khunová, PhD.</t>
  </si>
  <si>
    <t>Výskum multifunkčných polymérnych nanokompozitov na báze halloyzitu</t>
  </si>
  <si>
    <t>1/0403/19</t>
  </si>
  <si>
    <t>Spracovanie lignocelulózových vlákien s použitím hlboko eutektických rozpúšťadiel</t>
  </si>
  <si>
    <t>1/0585/19</t>
  </si>
  <si>
    <t>doc. Ing. Michal Kvasnica, PhD.</t>
  </si>
  <si>
    <t>Laditeľné explicitné prediktívne regulátory pre systémy s rýchlou dynamikou</t>
  </si>
  <si>
    <t>1/0489/19</t>
  </si>
  <si>
    <t>CIAT ako praktický nástroj v syntéze biologicky účinných substituovaných pyrolidínov.</t>
  </si>
  <si>
    <t>1/0602/19</t>
  </si>
  <si>
    <t>doc. Ing. Milena Reháková, PhD.</t>
  </si>
  <si>
    <t>Príprava a štúdium polymérnych gélov s využitím v ochrane kultúrneho dedičstva</t>
  </si>
  <si>
    <t>1/0488/19</t>
  </si>
  <si>
    <t>Ing. Pavol Gemeiner, PhD.</t>
  </si>
  <si>
    <t>Tlačené funkčné vrstvy pre hybridné perovskitové solárne články</t>
  </si>
  <si>
    <t>1/0718/19</t>
  </si>
  <si>
    <t>doc. Ing. Jozef Kožíšek, CSc.</t>
  </si>
  <si>
    <t>Cielený výskum elektrónovej štruktúry s dôsledkom na chemické a fyzikálno-chemické vlastnosti II.</t>
  </si>
  <si>
    <t>1/0521/19</t>
  </si>
  <si>
    <t>Vývoj a využitie moderných analytických metód na určovanie pôvodu slovenských výberových tokajských vín</t>
  </si>
  <si>
    <t>1/0012/19</t>
  </si>
  <si>
    <t>doc. Ing. František Kreps, PhD.</t>
  </si>
  <si>
    <t>Štúdium získavania zdraviu prospešných látok z rastlinnej biomasy a ich implementácia do potravín.</t>
  </si>
  <si>
    <t>Výskumný ústav papiera a celulózy a.s.</t>
  </si>
  <si>
    <t>1/2019</t>
  </si>
  <si>
    <t>Ing. Igor Šurina, PhD</t>
  </si>
  <si>
    <t>Výskumné práce - analýza a zhodnotenie  kondenzátov - extraktov stromovej hmoty</t>
  </si>
  <si>
    <t>16.01.2019-31.12.2019</t>
  </si>
  <si>
    <t>Univerzita komenského BA</t>
  </si>
  <si>
    <t>3/2019</t>
  </si>
  <si>
    <t>Prof. Ing. Ján Derco, DrSc.</t>
  </si>
  <si>
    <t>Lab. testy hornín za účelom vyluhovania Ca a Mg</t>
  </si>
  <si>
    <t>01.01.2019-30.11.2019</t>
  </si>
  <si>
    <t>Bukocel a.s.</t>
  </si>
  <si>
    <t>4/2019</t>
  </si>
  <si>
    <t>Výskumné práce - analýza a zhodnotenie kondenzátov - extraktov stromovej hmoty</t>
  </si>
  <si>
    <t>28.01.2019-30.04.2019</t>
  </si>
  <si>
    <t>Slovnaft a.s.</t>
  </si>
  <si>
    <t>6/2019</t>
  </si>
  <si>
    <t>Ing. Miroslav Variny, PhD</t>
  </si>
  <si>
    <t>Sprac. anal a tech. návrhu modifikácie vodného chladenia polymerizačných reakt. na výrobu polypylénu 3</t>
  </si>
  <si>
    <t>01.02.2019-31.05.2019</t>
  </si>
  <si>
    <t>RectorSeal, LLC, Texas USA</t>
  </si>
  <si>
    <t>12/2019</t>
  </si>
  <si>
    <t>Prof. Ing. Ivan Hudec, PhD.</t>
  </si>
  <si>
    <t>Zlepšenie vlastností protipožiarnych tesnení</t>
  </si>
  <si>
    <t>01.02.2019-31.03.2019</t>
  </si>
  <si>
    <t>Blue Boson SE</t>
  </si>
  <si>
    <t>13/2019</t>
  </si>
  <si>
    <t>Prof. Ing. Peter Šimon, DrSc.</t>
  </si>
  <si>
    <t>Vyšetrovanie termickej degradácie - atm. dusíka a vzduchu</t>
  </si>
  <si>
    <t>08.01.2019-14.02.2019</t>
  </si>
  <si>
    <t>16/2019</t>
  </si>
  <si>
    <t>Prof. Ing. Igor Bodík, PhD.</t>
  </si>
  <si>
    <t>Optimalizácia nitrifikácie a denitrifikácie</t>
  </si>
  <si>
    <t>01.03.2019-31.10.2019</t>
  </si>
  <si>
    <t>Stercorat Hungary Kft.org. zložka Sk</t>
  </si>
  <si>
    <t>18/2019</t>
  </si>
  <si>
    <t>Ing. Ján Jánošovský, PhD.</t>
  </si>
  <si>
    <t>Experimentálne preverenie rovnovážnych parametrov vyb. chemických reakcií, analýza spôsobu prev. a vytvorenie matem. modelu výrobnej jednotky SWAATS na spracovanie kyslého čpavkového plynu</t>
  </si>
  <si>
    <t>01.03.2019-01.06.2019</t>
  </si>
  <si>
    <t>19/2019</t>
  </si>
  <si>
    <t>Ing. Miroslav Variny, PhD.</t>
  </si>
  <si>
    <t>FCC Bio-oil Co-processing</t>
  </si>
  <si>
    <t>10.03.2019-30.05.2020</t>
  </si>
  <si>
    <t>FORTISCHEM a.s.</t>
  </si>
  <si>
    <t>20/2019</t>
  </si>
  <si>
    <t>Prof. Ing. Ľudovít Jelemenský, DrSc.</t>
  </si>
  <si>
    <t>Aktualizácia posúdenia rizika jednotlivých výrobní</t>
  </si>
  <si>
    <t>07.03.2019-30.04.2019</t>
  </si>
  <si>
    <t>TSUS n.o.</t>
  </si>
  <si>
    <t>22/2019</t>
  </si>
  <si>
    <t>Ing. Eva Smrčková, PhD.</t>
  </si>
  <si>
    <t>Štúdium fázového zloženia vzoriek anorganických vzoriek</t>
  </si>
  <si>
    <t>14.01.2019-29.11.2019</t>
  </si>
  <si>
    <t>PLEURAN, s.r.o.</t>
  </si>
  <si>
    <t>23/2019</t>
  </si>
  <si>
    <t>Doc. Ing. Pavol Steltenpohl, PhD.</t>
  </si>
  <si>
    <t>19.03.2019-30.03.2019</t>
  </si>
  <si>
    <t>SaarGummi Slovakia s.r.o.</t>
  </si>
  <si>
    <t>25/2019</t>
  </si>
  <si>
    <t>Doc. Ing. Milan Králik, PhD.</t>
  </si>
  <si>
    <t>Riešenie problémov spracovania odpadov z procesu vulkanizácie</t>
  </si>
  <si>
    <t>25.03.2019-31.05.2019</t>
  </si>
  <si>
    <t>VOLKSWAGEN Slovakia a.s.</t>
  </si>
  <si>
    <t>30/2019</t>
  </si>
  <si>
    <t>Prof. Ing. Miroslav Hutňan, PhD.</t>
  </si>
  <si>
    <t>Prevádzka laboratórnych reaktorov</t>
  </si>
  <si>
    <t>17.05.2019-31.05.2019</t>
  </si>
  <si>
    <t>33/2019</t>
  </si>
  <si>
    <t>Prof. Ing. Jozef Markoš, DrSc.</t>
  </si>
  <si>
    <t>Analýza vzoriek silikagélu-určenie štruktúrrnych vlastností dodaných vzoriek ortuťovou porozimetriou</t>
  </si>
  <si>
    <t>20.05.2019-26.07.2019</t>
  </si>
  <si>
    <t>Biosynth s.r.o.</t>
  </si>
  <si>
    <t>39/2019</t>
  </si>
  <si>
    <t>Ing. Michal Kaliňák, PhD.</t>
  </si>
  <si>
    <t>Výskum chemických látok pomocou NMR spektroskopie na základe spolupráce pri ich vývoji</t>
  </si>
  <si>
    <t>01.06.2019-30.11.2019</t>
  </si>
  <si>
    <t>40/2019</t>
  </si>
  <si>
    <t>TP - príčiny výbuchu v zariadení, tech. poradenstvo</t>
  </si>
  <si>
    <t>27.06.2019-31.08.2019</t>
  </si>
  <si>
    <t>VITABERIN, s.r.o.</t>
  </si>
  <si>
    <t>44/2019</t>
  </si>
  <si>
    <t>Doc. Ing.  Michal Jablonský PhD.</t>
  </si>
  <si>
    <t>Výskum v oblasti využitia rozpúšťadiel na prípravu produktov s pridanou hodnotou</t>
  </si>
  <si>
    <t>16.07.2019-20.12.2019</t>
  </si>
  <si>
    <t>NAFTA a.s.</t>
  </si>
  <si>
    <t>45/2019</t>
  </si>
  <si>
    <t>25.07.2019-31.08.2019</t>
  </si>
  <si>
    <t>Auchem, s.r.o.</t>
  </si>
  <si>
    <t>46/2019</t>
  </si>
  <si>
    <t>Spolupráca na vývoji nových chemických látok</t>
  </si>
  <si>
    <t>01.07.2019-31.07.2019</t>
  </si>
  <si>
    <t>Výskumný ústav vodného hospodárstva</t>
  </si>
  <si>
    <t>49/2019</t>
  </si>
  <si>
    <t>Doc. Ing. Tomáš Mackuľak, PhD.</t>
  </si>
  <si>
    <t>Hodnotenie výskumu farmaceutik vo vodách v Dunajskom regione</t>
  </si>
  <si>
    <t>26.07.2019-01.10.2019</t>
  </si>
  <si>
    <t>VUP a.s.</t>
  </si>
  <si>
    <t>NMR merania a riešenie štruktúr - príprava kyseliny dimetylbutánovej s použitím pre automobilový priemysel</t>
  </si>
  <si>
    <t>12.06.2019-31.07.2019</t>
  </si>
  <si>
    <t>MIKROCHEM, spol. s r.o.</t>
  </si>
  <si>
    <t>51/2019</t>
  </si>
  <si>
    <t>Prof. Ing. Štefan Marchalin, DrSc.</t>
  </si>
  <si>
    <t>Návrh syntézy a interpretácia spektier vyselektovaných organických zlúčenín</t>
  </si>
  <si>
    <t>01.08.2019-15.12.2019</t>
  </si>
  <si>
    <t>SPP Storage, s.r.o.</t>
  </si>
  <si>
    <t>54/2019</t>
  </si>
  <si>
    <t>Analýzy absorbentov - určenie fyzikálnych charakteristík z absorpčnej a desorpčnej izotermy dusíka, TGA a ortuťovej porozimetrie</t>
  </si>
  <si>
    <t>05.09.2019-31.10.2019</t>
  </si>
  <si>
    <t>CONFORMITY s.r.o.</t>
  </si>
  <si>
    <t>58/2019</t>
  </si>
  <si>
    <t>Dog. Ing. Petra Olejníková, PhD.</t>
  </si>
  <si>
    <t>Sledovanie fyzikálnych vlastností produkčného kmeňa Penicillium chrysogenum a zabezpečenie uchovávania viabilných konídií</t>
  </si>
  <si>
    <t>10.09.2015-10.09.2020</t>
  </si>
  <si>
    <t>WP TECH FUTURE, s.r.o.</t>
  </si>
  <si>
    <t>60/2019</t>
  </si>
  <si>
    <t>Výskum termického rozkladu plastových odpadov z automobilového priemyslu</t>
  </si>
  <si>
    <t>02.10.2019-31.10.2019</t>
  </si>
  <si>
    <t>Česká zemědělská univerzita v Praze</t>
  </si>
  <si>
    <t>61/2019</t>
  </si>
  <si>
    <t>Vývoj a následné využitie analytických metód skúmania obsahu špecifických mikroplastov v tkanivách, v dýchacom ústrojenstve či tráviacom trakte vodných organizmov</t>
  </si>
  <si>
    <t>08.11.2019-29.11.2019</t>
  </si>
  <si>
    <t>Považská cementáreň a.s.</t>
  </si>
  <si>
    <t>62/2019</t>
  </si>
  <si>
    <t>Ing. Eva Smrčková, CSc.</t>
  </si>
  <si>
    <t>Projekt hydratačné teplo - tunel I - cementových kaší</t>
  </si>
  <si>
    <t>15.09.2019-30.11.2019</t>
  </si>
  <si>
    <t>OLO a.s.</t>
  </si>
  <si>
    <t>63/2019</t>
  </si>
  <si>
    <t>Zhodnotenie vlastností vzoriek vápna</t>
  </si>
  <si>
    <t>07.10.2019-31.12.2019</t>
  </si>
  <si>
    <t>VEGUM a.s.</t>
  </si>
  <si>
    <t>Vývoj gumárenských zmesí, realizácia fyzikálno - mechanických a analytických testov</t>
  </si>
  <si>
    <t>01.11.2019-30.06.2020</t>
  </si>
  <si>
    <t>Realizácia laboratórnych experimentov sústredených na odstraňovanie rôznych foriem fosforu z odpadových vôd za pomoci špecifických sorbentov. Realizovaných bude 100 analýz vzoriek</t>
  </si>
  <si>
    <t>21.11.2019-13.12.2019</t>
  </si>
  <si>
    <t>Centrum enviromentálnych služieb s.r.o.</t>
  </si>
  <si>
    <t>66/19</t>
  </si>
  <si>
    <t>Doc Ing. Katarína Dercová, PhD.</t>
  </si>
  <si>
    <t>Izolácia a identifikácia 5-10 bakteriálnych kmeňov zo vzorky vody, resp. pôdy z kontaminovanej lokality Štúrovo - rušňové depo, Cargo, a.s.</t>
  </si>
  <si>
    <t>15.11.2019-30.06.2020</t>
  </si>
  <si>
    <t>VUP, a.s.</t>
  </si>
  <si>
    <t>01.08.2019-30.11.2019</t>
  </si>
  <si>
    <t>SynthCluster s.r.o.</t>
  </si>
  <si>
    <t>01.09.2019-30.11.2019</t>
  </si>
  <si>
    <t>Výskum chem. látok pomocou NMR spektroskopie na zákl. spolupráce pri ich vývoji</t>
  </si>
  <si>
    <t>01.09.2019-26.11.2019</t>
  </si>
  <si>
    <t>Auchem s.r.o.</t>
  </si>
  <si>
    <t>73/19</t>
  </si>
  <si>
    <t>Zoltamilk, s.r.o. Matúškovo</t>
  </si>
  <si>
    <t>001/18</t>
  </si>
  <si>
    <t>Prof. Ing. Michal Rosenberg, CSc.</t>
  </si>
  <si>
    <t>Produkcia biomasy</t>
  </si>
  <si>
    <t>01.01.2018-30.11.2020</t>
  </si>
  <si>
    <t>EBA s.r.o Bratislava</t>
  </si>
  <si>
    <t>003/18</t>
  </si>
  <si>
    <t>Príprava a dodanie čistých druhov baktérií</t>
  </si>
  <si>
    <t>01.01.2018-31.12.2018</t>
  </si>
  <si>
    <t>Vegum a.s. Dolné Vestenice</t>
  </si>
  <si>
    <t>041/18</t>
  </si>
  <si>
    <t>Vývoj gumených zmesí</t>
  </si>
  <si>
    <t>01.07.2018-30.06.2019</t>
  </si>
  <si>
    <t>SznthCluster  s.r.o.  Modra</t>
  </si>
  <si>
    <t>042/18</t>
  </si>
  <si>
    <t>Vývoj technologických postupov</t>
  </si>
  <si>
    <t>01.08.2018-31.12.2020</t>
  </si>
  <si>
    <t>Primagra a.s., Milín</t>
  </si>
  <si>
    <t>044/18</t>
  </si>
  <si>
    <t>Ing. Teodora Kocsisová, PhD.</t>
  </si>
  <si>
    <t>Vyhotovenie vzoriek metylesteru mastných kyselín</t>
  </si>
  <si>
    <t>Keramtech s.r.o., Žacléř</t>
  </si>
  <si>
    <t>049/18</t>
  </si>
  <si>
    <t>Doc. Ing. Marián Janek, PhD.</t>
  </si>
  <si>
    <t>Vývoj a výskum</t>
  </si>
  <si>
    <t>01.09.2018-01.05.2019</t>
  </si>
  <si>
    <t>Volkswagen Slovakia a.s. Bratislava</t>
  </si>
  <si>
    <t>059/18</t>
  </si>
  <si>
    <t xml:space="preserve">Spracovanie prebytočného kalu ČOV Volkswagen a.s. </t>
  </si>
  <si>
    <t>01.11.2018-31.03.2019</t>
  </si>
  <si>
    <t>APVV bilaterálna</t>
  </si>
  <si>
    <t>SK-CN-2017-0026</t>
  </si>
  <si>
    <t>doc. Ing. Radoslav Paulen, PhD.</t>
  </si>
  <si>
    <t>Verifikované odhadovanie a riadenie chemických procesov</t>
  </si>
  <si>
    <t>1.1.2018-31.12.2019</t>
  </si>
  <si>
    <t>SK-AT-2017-0017</t>
  </si>
  <si>
    <t>Redoxné reakcie koordinačných zlúčenín pre katalýzu a farmáciu</t>
  </si>
  <si>
    <t>SK-FR-2017-0014</t>
  </si>
  <si>
    <t>Rozdelenie elektrónovej a spinovej hustoty v organokovových komplexoch</t>
  </si>
  <si>
    <t>SK-KR-18-0010</t>
  </si>
  <si>
    <t>prof. Ing. Marián Valko, DrSc.</t>
  </si>
  <si>
    <t>Syntéza, kryštálová štruktúra, spektroskopické vlastnosti a
biochemické štúdie nových komplexných zlúčenín Cu(II) a Cr(III) s potenciálnymi medicínskymi aplikáciami</t>
  </si>
  <si>
    <t>1.9.2018-31.12.2019</t>
  </si>
  <si>
    <t>SK-PT-18-0007</t>
  </si>
  <si>
    <t>doc. Ing. Dana Dvoranová, PhD.</t>
  </si>
  <si>
    <t>Multifunkčné kovmi modifikované TiO2 fotokatalyzátory na environmentálnu remediáciu</t>
  </si>
  <si>
    <t>1.1.2019-31.12.2020</t>
  </si>
  <si>
    <t>SK-SRB-18-0016</t>
  </si>
  <si>
    <t>prof. Ing. Vladimír Lukeš, DrSc.</t>
  </si>
  <si>
    <t>Synergia experimentu a teórie: antioxidačný efekt derivátov fenolových zlúčenín</t>
  </si>
  <si>
    <t>SK-SRB-18-0020</t>
  </si>
  <si>
    <t>Vývoj a implementácia vzorkovacích a laboratórnych postupov na environmentálne hodnotenie mokradí</t>
  </si>
  <si>
    <t>Reliable and Real-time Feasible Estimation and Control of Chemical Plants</t>
  </si>
  <si>
    <t>2019vs068</t>
  </si>
  <si>
    <t>Všestranná NMR spektroskopia</t>
  </si>
  <si>
    <t>15.7.2019-15.6.2020</t>
  </si>
  <si>
    <t>SlovakAid</t>
  </si>
  <si>
    <t>SAMRS/2018/AFG/1/1</t>
  </si>
  <si>
    <t>Budovanie kapacít v sektore vysokých škôl Afganistanu</t>
  </si>
  <si>
    <t>1.10.2018-1.1.2021</t>
  </si>
  <si>
    <t>SAMRS/2019/AFG/1/1</t>
  </si>
  <si>
    <t>Podpora vzdelávania v oblasti obnoviteľných zdrojov energie na Kábulskej univerzite</t>
  </si>
  <si>
    <t>1.10.2019-30.11.2020</t>
  </si>
  <si>
    <t>BIOSYNTH AG Switzerland</t>
  </si>
  <si>
    <t>2/2019</t>
  </si>
  <si>
    <t>Doc. Ing. Martin Rebroš, PhD.</t>
  </si>
  <si>
    <t>Screening mikrobialnej produkcie antibiotika</t>
  </si>
  <si>
    <t>15.01.2019-30.06.2019</t>
  </si>
  <si>
    <t>Ústav polymérov SAV</t>
  </si>
  <si>
    <t>5/2019</t>
  </si>
  <si>
    <t>Prof. Ing. Peter Rapta, DrSc.</t>
  </si>
  <si>
    <t>Vyšetrovanie vlastností mat. pomocou ESR spektrometrie</t>
  </si>
  <si>
    <t>01.03.2019-15.11.2019</t>
  </si>
  <si>
    <t>GENERICA, s.r.o.</t>
  </si>
  <si>
    <t>7/2019</t>
  </si>
  <si>
    <t>Ing. Helena Hronská, PhD.</t>
  </si>
  <si>
    <t>Stanov. galaktozydázovej aktivity práš. a tab. preparátov</t>
  </si>
  <si>
    <t>Brenntag Slovakia, s.r.o.</t>
  </si>
  <si>
    <t>8/2019</t>
  </si>
  <si>
    <t>Stanov. amylázovej aktivity v tekutých a práš. preparátov</t>
  </si>
  <si>
    <t>15.01.2019-31.12.2021</t>
  </si>
  <si>
    <t>PURECO s.r.o.</t>
  </si>
  <si>
    <t>9/2019</t>
  </si>
  <si>
    <t>Prof. Ing. Miroslav Drtil, PhD.</t>
  </si>
  <si>
    <t>Vyhodnotenie prevádzky ČOV Lozorno - štúdia</t>
  </si>
  <si>
    <t>06.02.2019-28.02.2019</t>
  </si>
  <si>
    <t>10/2019</t>
  </si>
  <si>
    <t>Prof. Ing. Peter Segľa, DrSc.</t>
  </si>
  <si>
    <t>Elementárna analýza 24x2 vzoriek s  palalelkami, príprava vzoriek, vyhodnotenie meraní</t>
  </si>
  <si>
    <t>15.02.2019-31.01.2020</t>
  </si>
  <si>
    <t>OFZ a.s.</t>
  </si>
  <si>
    <t>11/2019</t>
  </si>
  <si>
    <t>Doc. Ing. Pavol Hudec, PhD.</t>
  </si>
  <si>
    <t>Stanovenie merných povrchov min. 12 vzoriek kremičitého úletu - SIOXID</t>
  </si>
  <si>
    <t>05.02.2019-31.12.2019</t>
  </si>
  <si>
    <t>14/2019</t>
  </si>
  <si>
    <t>Prof. Ing. Ján Híveš, PhD.</t>
  </si>
  <si>
    <t>Školenie BASIC</t>
  </si>
  <si>
    <t>05.03.2019-20.03.2019</t>
  </si>
  <si>
    <t>15/2019</t>
  </si>
  <si>
    <t>CHIRANA T-Injecta, a.s.</t>
  </si>
  <si>
    <t>17/2019</t>
  </si>
  <si>
    <t>Meranie UV VIS spektier 3 vzoriek, príprava vzoriek, vyhodnotenie meraní</t>
  </si>
  <si>
    <t>01.03.2019-15.03.2019</t>
  </si>
  <si>
    <t>Gastronaut s.r.o.</t>
  </si>
  <si>
    <t>21/2019</t>
  </si>
  <si>
    <t>Merania tepelnej kapacity a viskozity vzoriek vody</t>
  </si>
  <si>
    <t>04.03.2019-14.03.2019</t>
  </si>
  <si>
    <t>29/2019</t>
  </si>
  <si>
    <t>Vypracovanie HAZOP analýzy pre odstraňovanie chlorečnanov v solanke</t>
  </si>
  <si>
    <t>07.05.2019-17.05.2019</t>
  </si>
  <si>
    <t>31/2019</t>
  </si>
  <si>
    <t xml:space="preserve">Jednoráz. príprava biomasy vláknitej huby rodu Penicillium </t>
  </si>
  <si>
    <t>31.05.2019-30.06.2019</t>
  </si>
  <si>
    <t>hameln rds a.s.</t>
  </si>
  <si>
    <t>32/2019</t>
  </si>
  <si>
    <t>Meranie NMR spektier</t>
  </si>
  <si>
    <t>23.05.2019-31.05.2019</t>
  </si>
  <si>
    <t>Semikron, s.r.o.</t>
  </si>
  <si>
    <t>34/2019</t>
  </si>
  <si>
    <t>Prof. Ing. Alexander Kaszonyi. PhD.</t>
  </si>
  <si>
    <t>Spektrálma a GC MS analýza organických nečistôt na pin-padoch SEMIX3p púzdier</t>
  </si>
  <si>
    <t>23.05.2019-09.06.2019</t>
  </si>
  <si>
    <t>Národné poľnohosp. a potravin. centrum</t>
  </si>
  <si>
    <t>35/2019</t>
  </si>
  <si>
    <t>Merania 13C NMR spektier dvoch vzoriek humín. kyselín</t>
  </si>
  <si>
    <t>27.05.2019-11.06.2019</t>
  </si>
  <si>
    <t>PRETO Ryba, s.r.o.</t>
  </si>
  <si>
    <t>36/2019</t>
  </si>
  <si>
    <t>Doc. Ing. Štefan Šutý, PhD.</t>
  </si>
  <si>
    <t>Analýza prítomnosti mikrokryštalickej celulózy v potravinovom výrobku, separácia a kvalitatívna analýza</t>
  </si>
  <si>
    <t>03.06.2019-21.06.2019</t>
  </si>
  <si>
    <t>Mondi SCP, a.s.</t>
  </si>
  <si>
    <t>37/2019</t>
  </si>
  <si>
    <t>Základný kurz -  OD DREVA K PAPIERU</t>
  </si>
  <si>
    <t>09.05.2019-05.07.2019</t>
  </si>
  <si>
    <t>38/2019</t>
  </si>
  <si>
    <t>04.07.2019-31.08.2019</t>
  </si>
  <si>
    <t>Power Partners, s.r.o.</t>
  </si>
  <si>
    <t>41/2019</t>
  </si>
  <si>
    <t>Analýza olejov dodaných dodávateľom</t>
  </si>
  <si>
    <t>15.07.2019-26.07.2019</t>
  </si>
  <si>
    <t>Saneca Pharmaceuticals a.s.</t>
  </si>
  <si>
    <t>42/2019</t>
  </si>
  <si>
    <t>Doc. Ing. Dušan Berkeš, PhD.</t>
  </si>
  <si>
    <t>NMR štúdia pre projekty</t>
  </si>
  <si>
    <t>15.07.2019-31.12.2019</t>
  </si>
  <si>
    <t>BIO-plus s.r.o.</t>
  </si>
  <si>
    <t>43/2019</t>
  </si>
  <si>
    <t>Analýza 4 olejov dodaných dodávateľom</t>
  </si>
  <si>
    <t>UPJŠ, Prírodovedecká fakulta</t>
  </si>
  <si>
    <t>47/2019</t>
  </si>
  <si>
    <t>Meranie, interpretácia a štatistické spracovanie metabolomických NMR spektier zo vzoriek potkanieho trusu</t>
  </si>
  <si>
    <t>Georganics, s.r.o.</t>
  </si>
  <si>
    <t>48/2019</t>
  </si>
  <si>
    <t>Meranie 1H NMR</t>
  </si>
  <si>
    <t>20.06.2019-31.07.2019</t>
  </si>
  <si>
    <t>Axxence, s.r.o.</t>
  </si>
  <si>
    <t>52/2019</t>
  </si>
  <si>
    <t>Meranie NMR spektier v oblasti prípravy vonných a ortuťových látok s praktickým využitím v potravinárstve</t>
  </si>
  <si>
    <t>08.08.2019-31.08.2019</t>
  </si>
  <si>
    <t>ÚKSÚP</t>
  </si>
  <si>
    <t>53/2019</t>
  </si>
  <si>
    <t>Zabezpečenie odborného školenia inšpektorov oddelemia kontroly pôdy, hnojív a ochrany rastlín</t>
  </si>
  <si>
    <t>05.09.2019-30.09.2019</t>
  </si>
  <si>
    <t>ELKOND HHK, a.s.</t>
  </si>
  <si>
    <t>55/2019</t>
  </si>
  <si>
    <t>Kurz Reologické vlastnosti a spracovanie úplymérnych materiálov pre procews vytlačovania</t>
  </si>
  <si>
    <t>10.09.2019-20.09.2019</t>
  </si>
  <si>
    <t>Mondi SCP , a.s.</t>
  </si>
  <si>
    <t>56/2019</t>
  </si>
  <si>
    <t>Odb. vzdelávanie pre výrobcov papiera</t>
  </si>
  <si>
    <t>28.10.2019-31.10.2019</t>
  </si>
  <si>
    <t>Centrum experimentálnej medicíny SAV</t>
  </si>
  <si>
    <t>57/2019</t>
  </si>
  <si>
    <t>Merania a vyhodnocovanie MR obrazcov</t>
  </si>
  <si>
    <t>08.10.2019-31.12.2019</t>
  </si>
  <si>
    <t>59/2019</t>
  </si>
  <si>
    <t>10.10.2019-22.11.2019</t>
  </si>
  <si>
    <t>Technická univerzita vo Zvolene</t>
  </si>
  <si>
    <t>Technická analýza vzoriek</t>
  </si>
  <si>
    <t>22.11.2019-30.11.2019</t>
  </si>
  <si>
    <t>GEORGANICS s.r.o.</t>
  </si>
  <si>
    <t>20.09.2019-26.11.2019</t>
  </si>
  <si>
    <t>hameln rds, a.s.</t>
  </si>
  <si>
    <t>Meranie metódou MNR - 13 vzoriek</t>
  </si>
  <si>
    <t>15.10.2019-28.11.2019</t>
  </si>
  <si>
    <t>IML Trading s.r.o. Bratislava</t>
  </si>
  <si>
    <t>052/17</t>
  </si>
  <si>
    <t>Doc. Ing. Boris Lakatoš, PhD.</t>
  </si>
  <si>
    <t>Realizácia analýz</t>
  </si>
  <si>
    <t>do 2019</t>
  </si>
  <si>
    <t>Betón Racio s.r.o. Trnava</t>
  </si>
  <si>
    <t>011/18</t>
  </si>
  <si>
    <t>Chem. analýza vody do betónu</t>
  </si>
  <si>
    <t>26.02.2018-31.12.2019</t>
  </si>
  <si>
    <t>BRENTAG Slovakia, s.r.o.</t>
  </si>
  <si>
    <t>049/17</t>
  </si>
  <si>
    <t>Stanovenie analyzovanej aktivity</t>
  </si>
  <si>
    <t>01.05.2017-30.04.2018</t>
  </si>
  <si>
    <t>OP Papírna, Olšany</t>
  </si>
  <si>
    <t>067/17</t>
  </si>
  <si>
    <t>Vzdelávanie zamestnancov objednávateľa</t>
  </si>
  <si>
    <t>30.09.2017-01.03.2018</t>
  </si>
  <si>
    <t>OLO a.s. Bratislava</t>
  </si>
  <si>
    <t>012/18</t>
  </si>
  <si>
    <t>Chemická analýza vzoriek</t>
  </si>
  <si>
    <t>01.03.2018-31.01.2019</t>
  </si>
  <si>
    <t>Čekan Michal, Ing., PhD.</t>
  </si>
  <si>
    <t>Pokusová Marcela, doc. Ing. PhD.</t>
  </si>
  <si>
    <t>Hučko Branislav, doc. Ing.  , PhD.</t>
  </si>
  <si>
    <t xml:space="preserve">FA </t>
  </si>
  <si>
    <t xml:space="preserve">G </t>
  </si>
  <si>
    <t>038STU-4/2017</t>
  </si>
  <si>
    <t>Kráľová Eva, doc. Ing., PhD.</t>
  </si>
  <si>
    <t>Zážitkom od prírodných zákonov k technike - projekt neformálneho interaktívneho vzdelávania žiakov a študentov podnecujúci záujem o techniku</t>
  </si>
  <si>
    <t>019TUKE-4-/2018</t>
  </si>
  <si>
    <t>Bývanie v medzivojnových Košiciach - vily a rodinné domy</t>
  </si>
  <si>
    <t>FA</t>
  </si>
  <si>
    <t>064STU-4/2017</t>
  </si>
  <si>
    <t>Paulíny Pavol, Ing. arch., PhD.</t>
  </si>
  <si>
    <t>Implementácia praktických zručností predprojektovej a realizačnej prípravy obnovy historických objektov do vzdelávania študijných programov architektonického zamerania</t>
  </si>
  <si>
    <t>016STU-4/2017</t>
  </si>
  <si>
    <t>Kováč Bohumil, prof. Ing. arch., PhD.</t>
  </si>
  <si>
    <t>Interdisciplinárny prístup k ochrane kultúrneho a prírodného dedičstva</t>
  </si>
  <si>
    <t>022STU-4/2017</t>
  </si>
  <si>
    <t>Kočlík Dušan, Ing. ArtD.</t>
  </si>
  <si>
    <t>Interiér na Slovensku</t>
  </si>
  <si>
    <t>2/0074/17</t>
  </si>
  <si>
    <t>Dulla Matúš, prof. Ing. arch., DrSc.</t>
  </si>
  <si>
    <t>Neplánované mesto: architektonické a urbanistické koncepcie 20. storočia a ich priemet do mestskej štruktúry Bratislavy</t>
  </si>
  <si>
    <t>1/0444/17</t>
  </si>
  <si>
    <t>Pohaničová Jana, prof. Ing. arch. PhD.</t>
  </si>
  <si>
    <t>Tradícia a inovácia v architektúre ako fenomén dlhého storočia</t>
  </si>
  <si>
    <t>APVV-16-0567</t>
  </si>
  <si>
    <t>Kotradyová Veronika, doc. Ing., PhD.</t>
  </si>
  <si>
    <t>IDENTITA.SK - spoločná platforma dizajnu, architektúry a sociálnych vied</t>
  </si>
  <si>
    <t>APVV-18.0044</t>
  </si>
  <si>
    <t>Morgenstein Peter, Ing. arch., PhD.</t>
  </si>
  <si>
    <t>Solárny potenciál urbanizovaných území a jeho využitie v koncepte SmartCity</t>
  </si>
  <si>
    <t>EU Interreg</t>
  </si>
  <si>
    <t>DTP1-1249-2.2</t>
  </si>
  <si>
    <t>Vitková Ľubica, doc. Ing. arch., PhD.</t>
  </si>
  <si>
    <t>DANUbe Urban Brand</t>
  </si>
  <si>
    <t>European cooperation project</t>
  </si>
  <si>
    <t>2014-2411/001-001</t>
  </si>
  <si>
    <t>Moravčíková Henrieta, prof. Dr. Ing. arch.</t>
  </si>
  <si>
    <t>Womens creastivity since the Modern Movement (MoMoWo)</t>
  </si>
  <si>
    <t>2017-2018</t>
  </si>
  <si>
    <t>Mesto Stropkov</t>
  </si>
  <si>
    <t>26793/2018/PU</t>
  </si>
  <si>
    <t>Smatanová Katarína, Ing. arch., PhD.</t>
  </si>
  <si>
    <t>Výskumné aktivity k rozvoju okresu Stropkov</t>
  </si>
  <si>
    <t>FA STU</t>
  </si>
  <si>
    <t>STU ako líder Digitálne koalície</t>
  </si>
  <si>
    <t>HB REAVIS Slovakia, a.s.</t>
  </si>
  <si>
    <t>ZoS_0501/0018/19</t>
  </si>
  <si>
    <t>Fejo Katarína, Ing. arch., PhD.</t>
  </si>
  <si>
    <t>Aplikovaný výskum_riešenie architektonických a urbanistických problémov mesta BA_zóna Nové Apollo</t>
  </si>
  <si>
    <t>Mestská časť Bratislava - Ružinov</t>
  </si>
  <si>
    <t>ZoD_0502/0008/19</t>
  </si>
  <si>
    <t>Sopirová Alžbeta,doc. Ing. arch., PhD.</t>
  </si>
  <si>
    <t>Aplikovaný výskum - urbanistické riešenie územia BA-Ružinov, východ-obytná zóna</t>
  </si>
  <si>
    <t>Mestská časť Bratislava - Rača</t>
  </si>
  <si>
    <t>ZoD_0502/0012/19</t>
  </si>
  <si>
    <t>Realizácia výskumu potenciálu využiteľnosti Meštianskeho domu-Račianskej kúrie</t>
  </si>
  <si>
    <t>Csemadok Základná organizácia Hurbanovo</t>
  </si>
  <si>
    <t>ZoS_0501/0032/19</t>
  </si>
  <si>
    <t>Realizácia výskumu - 5 modelov historickej architektúry z lokality Hurbanovo</t>
  </si>
  <si>
    <t>Wolkswagen AG,38436,Wolfburg/ ŠKODA AUTO Mladá Boleslav</t>
  </si>
  <si>
    <t>Paliatka Peter, prof. akad. soch.</t>
  </si>
  <si>
    <t>Projekt Fit</t>
  </si>
  <si>
    <t>VYDRICA DEVELOPMENT, a.s.</t>
  </si>
  <si>
    <t>ZoS_0501/0035/18</t>
  </si>
  <si>
    <t>Hanáček Tomáš, Ing. arch., PhD.</t>
  </si>
  <si>
    <t>Výskumné koncepcie systémov "URBAN WALK"</t>
  </si>
  <si>
    <t>Mesto Fiľakovo</t>
  </si>
  <si>
    <t>ZoS_0501/0001/19</t>
  </si>
  <si>
    <t>Aplikovaný výskum_riešenie priemyselnej zóny  a priľahlých územív meste Fiľakovo</t>
  </si>
  <si>
    <t>ESF</t>
  </si>
  <si>
    <t>312041R446</t>
  </si>
  <si>
    <t>Rollová Lea, doc. Ing. arch., PhD.</t>
  </si>
  <si>
    <t>Deinštitucionalizácia zaraidení sociálnych služieb - Podpora transformačných tímov</t>
  </si>
  <si>
    <t>2018-2023</t>
  </si>
  <si>
    <t>MK-3341/2019/1.3</t>
  </si>
  <si>
    <t>Vošková Katarrína, Ing. arch., PhD.</t>
  </si>
  <si>
    <t>Jesenná univerzita architektúry 2019</t>
  </si>
  <si>
    <t>MK-3342/2019/1.3</t>
  </si>
  <si>
    <t>Obnova narušenej fasády a kamených článkov</t>
  </si>
  <si>
    <t>MK-3970/2019/1.2</t>
  </si>
  <si>
    <t>Pauliny Pavol, Ing. arch. phD.</t>
  </si>
  <si>
    <t>Tlač zborníka z vedeckého kolokvia</t>
  </si>
  <si>
    <t>FPU</t>
  </si>
  <si>
    <t>19-343-02864</t>
  </si>
  <si>
    <t>Reflexie architektúry</t>
  </si>
  <si>
    <t>19-145-03595</t>
  </si>
  <si>
    <t>Pohaničová Jana, prof. Ing. arch., PhD.</t>
  </si>
  <si>
    <t>APVV-SK-PL-2018</t>
  </si>
  <si>
    <t>Krisitánová Katarína, Ing. arch. ,PhD.</t>
  </si>
  <si>
    <t>Koncept "livability" v kontexte malých miest</t>
  </si>
  <si>
    <t>APVV-SK-AT-2017-0014</t>
  </si>
  <si>
    <t>Legény Ján, Ing. arch., PhD.</t>
  </si>
  <si>
    <t>Princípy udržateľnosti v kontexte historickcýh urbánnych štruktúr</t>
  </si>
  <si>
    <t>Bratislavský samosprávny kraj</t>
  </si>
  <si>
    <t>0501/0020/19</t>
  </si>
  <si>
    <t>BA GUIDE/Bratislava - architektonickýspirevodca</t>
  </si>
  <si>
    <t>2018-10-15-003</t>
  </si>
  <si>
    <t>Urbanistická štúdia</t>
  </si>
  <si>
    <t>UzemnePlany.sk</t>
  </si>
  <si>
    <t>ZoS_0501/0002/19</t>
  </si>
  <si>
    <t>Putrová Eva, Ing. arch., PhD.</t>
  </si>
  <si>
    <t>Riešenie krajinného priestoru v území Vysokých Tatier</t>
  </si>
  <si>
    <t>RIM CZ</t>
  </si>
  <si>
    <t>ZoS_0501/0012/19</t>
  </si>
  <si>
    <t>Kočlík Dušan, Ing., ArtD.</t>
  </si>
  <si>
    <t>RIM Design Lab</t>
  </si>
  <si>
    <t>ING Business Shared Services B.V.</t>
  </si>
  <si>
    <t>ZoD_16/ING/18</t>
  </si>
  <si>
    <t>Daniel Peter, doc. Ing. arch., PhD.</t>
  </si>
  <si>
    <t>Ideová architektonická štúdia: Rozšírenie prenájmu priestorov BBC5</t>
  </si>
  <si>
    <t>ZoD_12/ING/19</t>
  </si>
  <si>
    <t>Projekt interiéru a autorský dozor - ROzšírenie prenájmu priestorov v BBC5</t>
  </si>
  <si>
    <t>O2 Slovakia s.r.o.</t>
  </si>
  <si>
    <t>ZoD_4363</t>
  </si>
  <si>
    <t>REDIZAJN 9A</t>
  </si>
  <si>
    <t>UK v Bratislave</t>
  </si>
  <si>
    <t>ZoD_0502/0004/19</t>
  </si>
  <si>
    <t>Andráš Milan, doc. Ing. arch., PhD.</t>
  </si>
  <si>
    <t>Debarierizácia toaliet v pavilóne Informatiky</t>
  </si>
  <si>
    <t>EMM, spol. s r.o.</t>
  </si>
  <si>
    <t>ZoD_0502/0006/19</t>
  </si>
  <si>
    <t>Návrh interiéru v rodinnom dome</t>
  </si>
  <si>
    <t>Domov dôchodcov a sociálnych služieb</t>
  </si>
  <si>
    <t>ZoD_0502/0007/19</t>
  </si>
  <si>
    <t>Čerešňová Zuzana, doc. Ing. arch. PhD.</t>
  </si>
  <si>
    <t>Architektonický návrh špecializovaného zariadenia pre seniorov, Krupina</t>
  </si>
  <si>
    <t>Univerzita Komenského v Bratislave</t>
  </si>
  <si>
    <t>ZoD_0502/0009/19</t>
  </si>
  <si>
    <t>Debarierizácia budovy na Štúrovej ulici, FiF UK</t>
  </si>
  <si>
    <t>Domov sociálnych služieb Banská Štiavnica</t>
  </si>
  <si>
    <t>ZoD_0502/0010/19</t>
  </si>
  <si>
    <t>Končeková Danica, doc. Ing. arch., PhD.</t>
  </si>
  <si>
    <t>Architektonicé štúdie rekoštrukcie objektov v banskej Štiavnici</t>
  </si>
  <si>
    <t>Saint-Gobain Construction Products, s.r.o.</t>
  </si>
  <si>
    <t>ZoD_0502/0011/19</t>
  </si>
  <si>
    <t>Vojteková Eva, Ing. arch., PhD.</t>
  </si>
  <si>
    <t>ISOVER Multi-Comfort Students Contest 2019</t>
  </si>
  <si>
    <t>National Agency AN</t>
  </si>
  <si>
    <t>2019-1-RO01-KA203-063878</t>
  </si>
  <si>
    <t>Erasmus +_Creativ Danube: Innovative teaching for inclusive development in small and medium sized danubian cities</t>
  </si>
  <si>
    <t>Slovenská agentúra pre medzinárodnú rozvojovú spoluprácu</t>
  </si>
  <si>
    <t>SAMRS/2019/ZB/1/2</t>
  </si>
  <si>
    <t>Komplexné riadenie sídel</t>
  </si>
  <si>
    <t>ZoD_0502/0013/19</t>
  </si>
  <si>
    <t>Závodný Ľubomír, ing. arch.</t>
  </si>
  <si>
    <t>Obnova a revitalizácia národnej kultúrnej pamiatky - Pracháreň</t>
  </si>
  <si>
    <t>ZoD_0502/0017/18</t>
  </si>
  <si>
    <t>Dubiš Matej, Mgr. art.</t>
  </si>
  <si>
    <t>Animácia funkcií vozidla</t>
  </si>
  <si>
    <t># Harminc</t>
  </si>
  <si>
    <t>YXV</t>
  </si>
  <si>
    <t>Bradová Ivana</t>
  </si>
  <si>
    <t>Grafický dizajn publikácie a návrh obálky publikácie: MČ Bratislava-Záhorská Bystrica ulica Československých tankistov, ISBN 978-80-227-4878-0</t>
  </si>
  <si>
    <t>SPEKTRUM STU, Bratislava</t>
  </si>
  <si>
    <t>2019</t>
  </si>
  <si>
    <t>YYY</t>
  </si>
  <si>
    <t>Šimkovič Vladimír</t>
  </si>
  <si>
    <t xml:space="preserve">Art Campus Vysokej školy výtvarných umení v Bratislave - architektonicko-urbanistický súťažný  návrh / odmena </t>
  </si>
  <si>
    <t>Galéria Médium, Bratislava</t>
  </si>
  <si>
    <t>23.2.-17.3.2019</t>
  </si>
  <si>
    <t>Žitňanský Márius</t>
  </si>
  <si>
    <t>Dubeňová Ľubica</t>
  </si>
  <si>
    <t>Filová Natália</t>
  </si>
  <si>
    <t>XVV</t>
  </si>
  <si>
    <t>Majcher Stanislav</t>
  </si>
  <si>
    <t>Novostavba hasičskej zbrojnice - projekt pre stavebné povolenie</t>
  </si>
  <si>
    <t>Obec Bešeňová</t>
  </si>
  <si>
    <t>24.1. 2019</t>
  </si>
  <si>
    <t>XXV</t>
  </si>
  <si>
    <t>Lüley Marek</t>
  </si>
  <si>
    <t>Útočisko pre manžela - návrh interiéru pracovne</t>
  </si>
  <si>
    <t>Časopis Môj dom</t>
  </si>
  <si>
    <t>február 2019</t>
  </si>
  <si>
    <t>Kusý Martin</t>
  </si>
  <si>
    <t>Art Campus Vysokej školy výtvarných umení v Bratislave - architektonicko-urbanistický súťažný  návrh /3. cena</t>
  </si>
  <si>
    <t>Paňák Pavel</t>
  </si>
  <si>
    <t>Bakyta Róbert</t>
  </si>
  <si>
    <t>Nováček Oto</t>
  </si>
  <si>
    <t>Redizajn trafostaníc ZSDIS - architektonicko-urbanistická súťaž</t>
  </si>
  <si>
    <t>Západoslovenská distribučná a.s., Bratislava</t>
  </si>
  <si>
    <t>7.2. 2019</t>
  </si>
  <si>
    <t>YYV</t>
  </si>
  <si>
    <t>Promenáda na Šírave - krajinársko-architektonická medzinárodná jednokolová súťaž / odmena</t>
  </si>
  <si>
    <t>Organizácia Košice Región Turizmus</t>
  </si>
  <si>
    <t>22.1.2019</t>
  </si>
  <si>
    <t>Lukáč Milan</t>
  </si>
  <si>
    <t xml:space="preserve">Základný kameň  pre " Pavilón mladých " </t>
  </si>
  <si>
    <t>Danubiana, Čunovo</t>
  </si>
  <si>
    <t>29.3.2019</t>
  </si>
  <si>
    <t>Novinárska cena 2018 - Cena otvorenej spoločnosti venovaná Karolovi Ježíkovi</t>
  </si>
  <si>
    <t>Slovenská sporiteľňa, Bratislava</t>
  </si>
  <si>
    <t>1.5.2019</t>
  </si>
  <si>
    <t>Novostavba rodinného domu - projekt pre stavebné povolenie</t>
  </si>
  <si>
    <t>Súkromný investor, Liptovský Mikuláš</t>
  </si>
  <si>
    <t>15.4. 2019</t>
  </si>
  <si>
    <t>ZYZ</t>
  </si>
  <si>
    <t>Moravčíková Henrieta</t>
  </si>
  <si>
    <t>Medzinárodná výstava venovaná architektúre druhej polovici 20.storočia v krajinách Višegrádskej  štvorky / kurátorstvo</t>
  </si>
  <si>
    <t>Galerie Českých center, Praha</t>
  </si>
  <si>
    <t>17.4.-15.5.2019</t>
  </si>
  <si>
    <t>Vozárová Tatiana</t>
  </si>
  <si>
    <t>Grafická úprava publikácie: Bratislava a more, ISBN 978-80-227-4908-4</t>
  </si>
  <si>
    <t>Šíp Lukáš</t>
  </si>
  <si>
    <t>Interiér bytu MYTO - realizácia 3 izbového bytu  v obytnom súbore "Pri Mýte" v rozsahu od štúdie až po realizáciu</t>
  </si>
  <si>
    <t>Súkromný investor, Bratislava</t>
  </si>
  <si>
    <t>máj 2019</t>
  </si>
  <si>
    <t>Mazancová Eva</t>
  </si>
  <si>
    <t>Pocitový chodník -  postavený vo verejnom priestore vedľa Hrušovskej zdrži  je súčasťou náučného Dunajského chodníka – DUNA park.</t>
  </si>
  <si>
    <t>OZ BCDLab, Bratislava</t>
  </si>
  <si>
    <t>december 2018 - 2019</t>
  </si>
  <si>
    <t>Kočlík Dušan</t>
  </si>
  <si>
    <t>Putovná medzinárodná výstava k projektu Interreg  Danube Transnational Programme DanuRb</t>
  </si>
  <si>
    <t>Vojnová pracháreň sv. Barbory, Komárno</t>
  </si>
  <si>
    <t>16.4.2019</t>
  </si>
  <si>
    <t>Vinárčiková Jana</t>
  </si>
  <si>
    <t>Morávková Katarína</t>
  </si>
  <si>
    <t>Realizácia objektu - obchodné, skladové a kancelárske priestory pre firmu TECHLES</t>
  </si>
  <si>
    <t>TECHLES, s.r.o., Liptovský Mikuláš</t>
  </si>
  <si>
    <t>31.1.2019</t>
  </si>
  <si>
    <t>YYX</t>
  </si>
  <si>
    <t>Brašeň Michal</t>
  </si>
  <si>
    <t>Grafické spracovanie medzinárodnej  putovnej výstavy k projektu Interreg  Danube Transnational Programme DanuRb</t>
  </si>
  <si>
    <t>Legény Ján</t>
  </si>
  <si>
    <t>Kováč Bohumil</t>
  </si>
  <si>
    <t>Urbanistická štúdia centrálnej rozvojovej osi v Petržalke, variant B</t>
  </si>
  <si>
    <t>Magistrát hl.m. SR Bratislavy</t>
  </si>
  <si>
    <t>6.2.2019</t>
  </si>
  <si>
    <t>Görner Karol</t>
  </si>
  <si>
    <t>Czafík Michal</t>
  </si>
  <si>
    <t>Štefancová Lucia</t>
  </si>
  <si>
    <t>Urbanistická štúdia centrálnej rozvojovej osi v Petržalke, variant A</t>
  </si>
  <si>
    <t>YVV</t>
  </si>
  <si>
    <t>Dubiny Martin</t>
  </si>
  <si>
    <t>Výstava súťažných návrhov:  Pešia lávka ponad cestu 1/21 v Giraltovciach / kurátorstvo</t>
  </si>
  <si>
    <t>Mestský úrad Giraltovce</t>
  </si>
  <si>
    <t>10.5.-31.5.2019</t>
  </si>
  <si>
    <t>Hain Vladimír</t>
  </si>
  <si>
    <t>Rodinný dom s dvojgarážou ZOHOR</t>
  </si>
  <si>
    <t>Súkromný investor, Stupava</t>
  </si>
  <si>
    <t>XZV</t>
  </si>
  <si>
    <t>Jelenčík Branislav</t>
  </si>
  <si>
    <t>Dizajn predmetov pre propagáciu značky fy EXIQA</t>
  </si>
  <si>
    <t>EXIQA Slovakia, Košice</t>
  </si>
  <si>
    <t>YZX</t>
  </si>
  <si>
    <t>Grafický  dizajn pre propagáciu  fy IBG Slovensko a IBG Maďarsko</t>
  </si>
  <si>
    <t>IBG Slovensko, Pezinok</t>
  </si>
  <si>
    <t>marec 2019</t>
  </si>
  <si>
    <t>YZV</t>
  </si>
  <si>
    <t>Dizajn pre firmu AISA, s.r.o.</t>
  </si>
  <si>
    <t>AISA, s.r.o., Bratislava</t>
  </si>
  <si>
    <t>júl 2019</t>
  </si>
  <si>
    <t>Lesajová Tatiana</t>
  </si>
  <si>
    <t xml:space="preserve">Metaformi, Vespertine collection - kolekcia šperkov vyrobená z mosadze pozlátená 24 karátovým zlatom. </t>
  </si>
  <si>
    <t>Predajňa Slávica, s.r.o., Bratislava</t>
  </si>
  <si>
    <t>jún 2019</t>
  </si>
  <si>
    <t xml:space="preserve">Botek Andrej </t>
  </si>
  <si>
    <t>XXVIII. Salón 2019 - kolektívna výstava Spoločnosti voľných výtvarných umelcov. Kurátorka: Dagmar Kudoláni Srnenská</t>
  </si>
  <si>
    <t>Galéria slovenskej výtvarnej únie, Bratislava</t>
  </si>
  <si>
    <t>25.7.-11.8.2019</t>
  </si>
  <si>
    <t>Miškovský Matej</t>
  </si>
  <si>
    <t>Rodinný dom, projekt pre SP</t>
  </si>
  <si>
    <t>Súkromný investor, Miko, Bratislava</t>
  </si>
  <si>
    <t>január 2019</t>
  </si>
  <si>
    <t>Rodinný dom s garážou, projekt pre SP</t>
  </si>
  <si>
    <t>Súkromný investor, Senec</t>
  </si>
  <si>
    <t>Novostavba záhradného altánku, projekt pre SP</t>
  </si>
  <si>
    <t>Gróbsky Dvor, s.r.o., Slovenský Grob</t>
  </si>
  <si>
    <t>Centrum sociálnych služieb, projekt pre SP</t>
  </si>
  <si>
    <t>Obec Šenkvice</t>
  </si>
  <si>
    <t>apríl 2019</t>
  </si>
  <si>
    <t xml:space="preserve">Rodinný dom A, projekt pre SP </t>
  </si>
  <si>
    <t>Súkromný investor, Libič M. Slovenský Grob</t>
  </si>
  <si>
    <t>Rodinný dom B, projekt pre SP</t>
  </si>
  <si>
    <t>Súkromný investor, Libič R. Slovenský Grob</t>
  </si>
  <si>
    <t>Súkromný investor, Blašková, Slovenský Grob</t>
  </si>
  <si>
    <t>Rodinný dom - realizácia</t>
  </si>
  <si>
    <t>Súkromný investor, Pilka, Pezinok</t>
  </si>
  <si>
    <t>august 2019</t>
  </si>
  <si>
    <t xml:space="preserve">Interiér záhradného altánku - realizácia </t>
  </si>
  <si>
    <t>Petrík Vladimír</t>
  </si>
  <si>
    <t xml:space="preserve">Návrh interiéru coworkingového priestoru na Matfyz (FMFI UK) / 1. cena </t>
  </si>
  <si>
    <t>Matfyz Klubovňa, Bratislava</t>
  </si>
  <si>
    <t>30.7.2019</t>
  </si>
  <si>
    <t>ZZY</t>
  </si>
  <si>
    <t xml:space="preserve"> 40 rokov v dizajne ⓒ Branislav Jelenčík.  Kurátor: Róbert Makar</t>
  </si>
  <si>
    <t>6.9.-29.9.2019</t>
  </si>
  <si>
    <t xml:space="preserve">Garfický dizajn  katalógu k výstave ⓒ Braňo Jelenčík 40 rokov v dizajne, ISBN: 978-80-227-4949-7, veľkosť A3 </t>
  </si>
  <si>
    <t>september 2019</t>
  </si>
  <si>
    <t>IMAGERY OF CHANGE - Inštalácia svetelných objektov so zvukom zvonov - BIELA NOC</t>
  </si>
  <si>
    <t>27.9.-29.9.2019</t>
  </si>
  <si>
    <t>Návrh a realizácia interiéru kancelárií firmy ING v BBC5</t>
  </si>
  <si>
    <t>ING Business Shared Services, Bratislava</t>
  </si>
  <si>
    <t>Daniel Peter</t>
  </si>
  <si>
    <t>Kotradyová Veronika</t>
  </si>
  <si>
    <t>Rekonštrukcia bytu V98 - návrh a realizácia interiéru bytu</t>
  </si>
  <si>
    <t>Puškár Branislav</t>
  </si>
  <si>
    <t>XYV</t>
  </si>
  <si>
    <t>Rozšírenie prenájmu priestorov - projekt</t>
  </si>
  <si>
    <t>Tóth Adam</t>
  </si>
  <si>
    <t>Grafický dizajn zborníka abstraktov - Zdravé domy, Interiér 2019, Identita Sk, ISBN 978-80-227-4952, počet strán 59, náklad 80 ks</t>
  </si>
  <si>
    <t>Vydavateľstvo Spektrum, Bratislava</t>
  </si>
  <si>
    <t>Bratislava_MČ RUŽINOV_východný rozvoj - grafický dizajn, dizajn manuál publikácie, návrh obálky, ISBN 978-80-227-4953-4, počet strán 62</t>
  </si>
  <si>
    <t>Štefancové Lucia</t>
  </si>
  <si>
    <t>Park vo vnútrobloku obytného súboru Jánošíkova, Nové mesto nad Váhom, 2016-2019 - realizácia</t>
  </si>
  <si>
    <t>MsÚ Nové Mesto nad Váhom</t>
  </si>
  <si>
    <t>Park vo vnútrobloku obytného súboru Jánošíkova, Nové mesto nad Váhom, 2016-2020 - realizácia</t>
  </si>
  <si>
    <t>XVY</t>
  </si>
  <si>
    <t>Obradná sieň - súťažný návrh na výstavný projekt 17. bienále architektúry v Benátkach 2020</t>
  </si>
  <si>
    <t>Slovenská národná galéria, Bratislava</t>
  </si>
  <si>
    <t>Mazalán Peter</t>
  </si>
  <si>
    <t>XVX</t>
  </si>
  <si>
    <t>Výstavný stánok na BAU UND BETRIEB HOTELS 2019, Mníchov, Nemecko</t>
  </si>
  <si>
    <t>Europlac Röhr GmbH, Tettnang, Nemecko</t>
  </si>
  <si>
    <t>Hronský Michal</t>
  </si>
  <si>
    <t>YVZ</t>
  </si>
  <si>
    <t xml:space="preserve">VARIOPLEX CUBE - Realizácia mobilného objektu 1x1x1m. Objekt prezentuje možnosti Varioplexu – novovyvinutého produktu f. Europlac. </t>
  </si>
  <si>
    <t>október 2019</t>
  </si>
  <si>
    <t>Výstavný stánok na medzinárodnom veľtrhu INTERZUM 2019, Köln, Nemecko</t>
  </si>
  <si>
    <t>21.05.-24.05. 2019</t>
  </si>
  <si>
    <t>Vráblová Edita</t>
  </si>
  <si>
    <t>Novostavba rodinného dvojdomu - projekt pre stavebné povolenie</t>
  </si>
  <si>
    <t>Stretnutie - Pocta Vincentovi Hložníkovi pri príležitosti 100. výročia narodenia majstra / kurátor  M. Horváthová</t>
  </si>
  <si>
    <t>Galéria slovenského rozhlasu, Bratislava</t>
  </si>
  <si>
    <t>3.10.-3.11.2019</t>
  </si>
  <si>
    <t>3.10.-3.11.2020</t>
  </si>
  <si>
    <t>Milan Lukáč - autorská výstava / kurátor Carmen Kováčová</t>
  </si>
  <si>
    <t>Galéria u anjela, Kežmarok</t>
  </si>
  <si>
    <t>20.9.-16.11.2019</t>
  </si>
  <si>
    <t>NA ŠINDLI sa dobrých ľudí veľa zmesti / kurátor Ľudo Petránsky</t>
  </si>
  <si>
    <t>Moodra galéria,  Modra</t>
  </si>
  <si>
    <t>21.9.2019-10.1.2020</t>
  </si>
  <si>
    <t>ZZX</t>
  </si>
  <si>
    <t>Autorská výstava:  Pozdrav z prázdnin / Szünidei üdvözlet  / kurátor Gabriella Gyarmati</t>
  </si>
  <si>
    <t>Munkácsy Mihály Múzeum, Békescsaba, Maďarsko</t>
  </si>
  <si>
    <t>26.9.2019-1.5.2020</t>
  </si>
  <si>
    <t>Pamätník SNP - realizácia diela</t>
  </si>
  <si>
    <t>Dvoly, Brezová pod Bradlom</t>
  </si>
  <si>
    <t>6.9.2019</t>
  </si>
  <si>
    <t>Bratislava Design Week 2019 : IDENTITA SK</t>
  </si>
  <si>
    <t>OD Dunaj, BDW, Bratislava</t>
  </si>
  <si>
    <t>6.6.-9.6.2019</t>
  </si>
  <si>
    <t>YZY</t>
  </si>
  <si>
    <t>Ďurianová Andrea</t>
  </si>
  <si>
    <t xml:space="preserve">Návrh a realizácia výtvarno-priestorového riešenia výstavy Do divočiny, (Schaubmarov mlyn, Pezinok)  kurátorka: Alexandra Tamásová  </t>
  </si>
  <si>
    <t>Slovenské národná galéria, Bratislava</t>
  </si>
  <si>
    <t>ZZV</t>
  </si>
  <si>
    <t>Autorská výstava Andrea Ďurianová: Skladom - kolekcia šperkov- brošní a prsteňov</t>
  </si>
  <si>
    <t>Galéria Čin Čin, Bratislava</t>
  </si>
  <si>
    <t>3.9.-27.9.2019</t>
  </si>
  <si>
    <t>Návrh a realizácia výtvarno-priestorového riešenia výstavy Srdcom zdobené, kurátorky: Libuša Jaďuďová, Michaela Škodová</t>
  </si>
  <si>
    <t>Galéria ÚĽUV, Bratislava</t>
  </si>
  <si>
    <t xml:space="preserve">Architektonický návrh výstavy - Národná cena za dizajn 2019 </t>
  </si>
  <si>
    <t>Slovenské centrum dizajnu, Bratislava</t>
  </si>
  <si>
    <t xml:space="preserve">Výtvarný návrh a realizácia troch výtvarne modifikovaných výstavných expozícií - európsky veľtrh Gaudeamus Akademia Bratislava ´2019. </t>
  </si>
  <si>
    <t>Incheba EXPO, Bratislava</t>
  </si>
  <si>
    <t>24.9.-26.9.2019</t>
  </si>
  <si>
    <t>Sopirová Alžbeta</t>
  </si>
  <si>
    <t>Územný plán obce Vinohrady nad Váhom – Prieskumy a rozbory</t>
  </si>
  <si>
    <t>Obec Vinohrady nad Váhom</t>
  </si>
  <si>
    <t>Územný plán obce Vinohrady nad Váhom – Zadanie</t>
  </si>
  <si>
    <t>Urbanistická štúdia Doľany - rozvojový zámer 22</t>
  </si>
  <si>
    <t>Obec Doľany, súkromní investori</t>
  </si>
  <si>
    <t>Kubaliaková Radka</t>
  </si>
  <si>
    <t>Rodinný dom - projekt pre stavebné povolenie, realizácia</t>
  </si>
  <si>
    <t>Súkromný investor, Poltár</t>
  </si>
  <si>
    <t>Projekt a realizácia interiéru bytu v Bratislave - Dúbravke</t>
  </si>
  <si>
    <t>Súkromný investor,  Bratislava</t>
  </si>
  <si>
    <t>Rodinný dom - projekt pre stavebné povolenie</t>
  </si>
  <si>
    <t>Súkromný investor, Lučenec</t>
  </si>
  <si>
    <t>Expozícia FA STU - 24. medzinárodný veľtrh MODDOM 2019</t>
  </si>
  <si>
    <t>Incheba Expo, Bratislava</t>
  </si>
  <si>
    <t>16.10.-20.10.2019</t>
  </si>
  <si>
    <t xml:space="preserve">Salcer Igor </t>
  </si>
  <si>
    <t>Expozícia FA STU - 24. medzinárodný veľtrh MODDOM 2020</t>
  </si>
  <si>
    <t>Kolektívna výberová výstava Moje cesty,  kurátorka : Mária Kovalčíková</t>
  </si>
  <si>
    <t>Pistoriho palác, Bratislava</t>
  </si>
  <si>
    <t>3.10.-28.10.2019</t>
  </si>
  <si>
    <t>Architektonická štúdia, publikovaná v časopise ARCH 10/2019</t>
  </si>
  <si>
    <t>Miestny úrad Bratislava-Jarovce</t>
  </si>
  <si>
    <t>Revitalizácia verejného priestranstva obce - realizácia</t>
  </si>
  <si>
    <t>Výtvarný a grafický návrh výstavnej expozície STU  -  spoločnej výstavy fakúlt STU, UK Bratislava a Magistrátu HM SR</t>
  </si>
  <si>
    <t>Rektorát STU, Bratislava</t>
  </si>
  <si>
    <t>22.10.-25.10.2019</t>
  </si>
  <si>
    <t>ZXV</t>
  </si>
  <si>
    <t>Antony Tibor</t>
  </si>
  <si>
    <t xml:space="preserve">SpirulinaLamp - 2. cena na súťaži start-upov RIS INNOVATION PRIZE 2019 </t>
  </si>
  <si>
    <t>AgroBioTech  SPU , Nitra</t>
  </si>
  <si>
    <t>19.9.2019</t>
  </si>
  <si>
    <t>Výstava Architekt Friedrich Weinwurm: nová cesta / kurátorstvo</t>
  </si>
  <si>
    <t>Múzeum města Brna, Brno, ČR</t>
  </si>
  <si>
    <t>28.8.-3.11.2019</t>
  </si>
  <si>
    <t>Metamorfózy maľby, kurátorka výstavy: M. Horváthová</t>
  </si>
  <si>
    <t>Kasárne/Kulturpark, Galéria Alfa, Košice</t>
  </si>
  <si>
    <t>7.3.-7.4.2019</t>
  </si>
  <si>
    <t xml:space="preserve">Kolektívna výberová výstava - Stretnutie II, kurátorka : M. Horváthová </t>
  </si>
  <si>
    <t>Slovenský inšitút v Prahe, ČR</t>
  </si>
  <si>
    <t>5.3.-27.3.2019</t>
  </si>
  <si>
    <t>Vladimír Petrík: Maľba -  autorská výstava, kurátor: Emil Babín</t>
  </si>
  <si>
    <t>Galéria F7, Bratislava</t>
  </si>
  <si>
    <t>1.7.-27.7.2019</t>
  </si>
  <si>
    <t>Kubinský Bohuš</t>
  </si>
  <si>
    <t>Medzinárodná výstava sochárskej tvorby Bienále plastiky malého formátu 2019, kurátor: Roman Popelár</t>
  </si>
  <si>
    <t>Kysucká galéria, Oščadnica</t>
  </si>
  <si>
    <t>11.4.-9.6.2019</t>
  </si>
  <si>
    <t>Šuda Michal</t>
  </si>
  <si>
    <t>Gábrišová Vanda</t>
  </si>
  <si>
    <t xml:space="preserve">Detský časopis Bublina - časopis vybraný na výstavu v sekcii Open Call, Bratislava Design Week </t>
  </si>
  <si>
    <t>Bratislava Design Week</t>
  </si>
  <si>
    <t>Varga Tibor</t>
  </si>
  <si>
    <t>Rekonštrukcia odletového terminálu, letisko Piešťany - projekt pre stavebné povolenie, realizácia</t>
  </si>
  <si>
    <t xml:space="preserve">Letisko Piešťany, a.s., Piešťany </t>
  </si>
  <si>
    <t>Architektonická štúdia interiéru Schindler - administratívne priestory</t>
  </si>
  <si>
    <t>Schindler Dunajská Streda a.s, Kostolné Kračany</t>
  </si>
  <si>
    <t>okóber 2019</t>
  </si>
  <si>
    <t>Náučný chodník Bitky pri Lučenci z r. 1451 - urbanistická štúdia</t>
  </si>
  <si>
    <t>Mesto Lučenec</t>
  </si>
  <si>
    <t>Končeková Danica</t>
  </si>
  <si>
    <t>Štúdia - pristavba a rekonštrukcia objektu materskej školy</t>
  </si>
  <si>
    <t>Miestny úrad Pezinok</t>
  </si>
  <si>
    <t>Látečka Rudolf</t>
  </si>
  <si>
    <t>Novostavba rodinného dvojdomu "A" a dvojdomu "B" - realizácia</t>
  </si>
  <si>
    <t>Súkromný investor, Pezinok</t>
  </si>
  <si>
    <t xml:space="preserve">Projekt pre SP rodinného domu "RD 07" a "RD 08" </t>
  </si>
  <si>
    <t>SATEX International s.r.o., Pezinok</t>
  </si>
  <si>
    <t>Uhrík Martin</t>
  </si>
  <si>
    <t>Návrh a realizácia expozície pre Volkswagen Slovensko na autosalóne v Bratislave 2019</t>
  </si>
  <si>
    <t>Porsche Slovakia spol. s.r.o., Bratislava</t>
  </si>
  <si>
    <t>30.4.-5.5.2019</t>
  </si>
  <si>
    <t>Návrh a realizácia expozície pre Volkswagen Slovensko na autosalóne v Nitre 2019</t>
  </si>
  <si>
    <t>3.10.-6.10.2019</t>
  </si>
  <si>
    <t>Návrh a realizácia dizajnu modulárneho reprezentačného pultu pre výstavné aktivity VW Slovakia</t>
  </si>
  <si>
    <t>ZYV</t>
  </si>
  <si>
    <t>Fejo Katarína</t>
  </si>
  <si>
    <t xml:space="preserve">Parčík a verejný priestor pri synagóge v Trnave </t>
  </si>
  <si>
    <t>23.9. 2019</t>
  </si>
  <si>
    <t>Súkromný investor, Dúbravy</t>
  </si>
  <si>
    <t>Dvoj garáž s prístreškom - projekt pre stavebné povolenie</t>
  </si>
  <si>
    <t>XYY</t>
  </si>
  <si>
    <t>Schleicher Alexander</t>
  </si>
  <si>
    <t>Art Campus Vysokej školy výtvarných umení v Bratislave - architektonicko-urbanistický súťažný  návrh</t>
  </si>
  <si>
    <t>Stacho Monika</t>
  </si>
  <si>
    <t>Samostatná výstava: Obchodná 1984-2014, špeciálny výber fotografií pri príležitosti 30. výročia Nežnej revolúcie</t>
  </si>
  <si>
    <t>Festival Zvolenská Slatina</t>
  </si>
  <si>
    <t>27.7.2019</t>
  </si>
  <si>
    <t>Premietanie filmu a debata o filme Zachor</t>
  </si>
  <si>
    <t>Kultúrne centrum Bánovce nad Bebravou</t>
  </si>
  <si>
    <t>31.5.2019</t>
  </si>
  <si>
    <t>Prezentácia fotografií k 30. výročiu Nežnej revolúcie</t>
  </si>
  <si>
    <t>19.11.-28.112019</t>
  </si>
  <si>
    <t>ZYY</t>
  </si>
  <si>
    <t>Šesť príbehov dejín fotografie 1839-2019 výstava</t>
  </si>
  <si>
    <t>Stredoeurópsky dom fotografie, Bratislava</t>
  </si>
  <si>
    <t>3.7.-1.9.2019</t>
  </si>
  <si>
    <t>Monika a Ľubo Stacho-Výklad Hydina - autorská výstava, vyzvaná, kurátorka: Katarína Janíčková</t>
  </si>
  <si>
    <t>Priestory Pod lampou, Bratislava</t>
  </si>
  <si>
    <t>10.11.-30.11.2019</t>
  </si>
  <si>
    <t xml:space="preserve">Projekt 17/11 - prezentácia projektu na Mesiaci fotografie 2019 </t>
  </si>
  <si>
    <t>V-klub, Bratislava</t>
  </si>
  <si>
    <t>8.11.-30.11.2019</t>
  </si>
  <si>
    <t>ZACHOR / Pamätaj na OFF festival Bratislava - projekcia filmu vytvoreného z fotografií a rozhorovou</t>
  </si>
  <si>
    <t>Kino Lumiere, Bratislava</t>
  </si>
  <si>
    <t>31.10.15.11.2019</t>
  </si>
  <si>
    <t>Ľubo Stacho: Chvála svetla - autorská spolupráca na autorskej výstave Ľuba Stacha</t>
  </si>
  <si>
    <t>Galéria mesta Bratislavy</t>
  </si>
  <si>
    <t>20.6.-13.10.2019</t>
  </si>
  <si>
    <t>Ľubo Stacho: Chvála svetla / kurátorstvo</t>
  </si>
  <si>
    <t>Tatranská galéria, Poprad</t>
  </si>
  <si>
    <t>15.11.2019-15.1.2020</t>
  </si>
  <si>
    <t>Zwei Häuser eines Herren - samostatná zahraničná výstava autorskej dvojice, kurátor: Lucia L. Fišerová</t>
  </si>
  <si>
    <t>Volkshochschule-Musiksch. Bad Homburg, Nemecko</t>
  </si>
  <si>
    <t>12.11.-13.12.2019</t>
  </si>
  <si>
    <t>Mjartan, Martin</t>
  </si>
  <si>
    <t>YVY</t>
  </si>
  <si>
    <t xml:space="preserve">Bratislava Design Week 2019 : Remeslo x Dizajn = </t>
  </si>
  <si>
    <t>FA STU,  BDW,  Bratislava</t>
  </si>
  <si>
    <t>5.6.-9.6.2019</t>
  </si>
  <si>
    <t>Pavlík Hurai Petra</t>
  </si>
  <si>
    <t>Človek s PAS - intermediálny projekt prepájajúci scénografiu, architektúru so svetelným dizajnom a soundartom</t>
  </si>
  <si>
    <t>Fuga - priestor pre chýbajúcu kultúru, Bratislava</t>
  </si>
  <si>
    <t>19.11.2019</t>
  </si>
  <si>
    <t>Béla Bartók / Hrad knižaťa Modrofúza -  intermediálny hudobno-výtvarný projekt prepájajúci scénografiu, architektúru a operné dielo</t>
  </si>
  <si>
    <t>Primaciálny palác, Bratislava</t>
  </si>
  <si>
    <t>18.9.2019</t>
  </si>
  <si>
    <t>Kino Palace v Nitre - projektová anonymná architektonická súťaž návrhov</t>
  </si>
  <si>
    <t>Mesto Nitra</t>
  </si>
  <si>
    <t>10.9.2019</t>
  </si>
  <si>
    <t xml:space="preserve">Novostavba objektu technológie </t>
  </si>
  <si>
    <t>Kúpele Lúčky, a.s., Lúčky</t>
  </si>
  <si>
    <t>17.10.2019</t>
  </si>
  <si>
    <t>Novostavba RD - Kalinovo</t>
  </si>
  <si>
    <t>Súkromný investor, Kalinovo</t>
  </si>
  <si>
    <t>24.4.2019</t>
  </si>
  <si>
    <t xml:space="preserve">DSS Nosice komplexná rekonštrukcia objektu s prístavbou  </t>
  </si>
  <si>
    <t>Domov soc.služieb Nosice, Púchov</t>
  </si>
  <si>
    <t>24.7.2019</t>
  </si>
  <si>
    <t>Individuálna bytová výstavba - BENICE</t>
  </si>
  <si>
    <t>Tatra Forest Slovakia, s.r.o., Liptovský Mikuláš</t>
  </si>
  <si>
    <t>9.1.2019</t>
  </si>
  <si>
    <t>Novostavba RD - Lučenec</t>
  </si>
  <si>
    <t>12.11.2019</t>
  </si>
  <si>
    <t>FASHION PAVILION – Parco Sempione Milan architektonický súťažný návrh</t>
  </si>
  <si>
    <t>Archasm Competitions, Miláno, Taliansko</t>
  </si>
  <si>
    <t>25.12.2019</t>
  </si>
  <si>
    <t>Vizuálny dizajn inzerátov a propagácie firmy, IBG Slovensko</t>
  </si>
  <si>
    <t>IBG Slovensko, s.r.o., Pezinok</t>
  </si>
  <si>
    <t>november 2019</t>
  </si>
  <si>
    <t>Vizuálny dizajn mobilnej propagácie firmy  EXIQUA</t>
  </si>
  <si>
    <t>EXIQUA, s.r.o., Košice</t>
  </si>
  <si>
    <t>Vizuál medzinárodnej konferencie IAA EUROPE (26 účastníckych krajín</t>
  </si>
  <si>
    <t>Office IAA Europe Bratislava/Berlín</t>
  </si>
  <si>
    <t>Vizuálny dizajn propagácie firmy VERTICAL Industrial</t>
  </si>
  <si>
    <t>VERTICAL Industrial, a.s., Bratislava</t>
  </si>
  <si>
    <t>Interiér „Reprezentačného salóniku“ v historickom objekte - návrh a realizácia</t>
  </si>
  <si>
    <t>ETAG, s.r.o., Levice</t>
  </si>
  <si>
    <t>Salcer Igor</t>
  </si>
  <si>
    <t>Interiér obchodnej prevádzky ORANGE, OC BORY MALL BRATISLAVA</t>
  </si>
  <si>
    <t>Orange Slovensko, a.s., Bratislava</t>
  </si>
  <si>
    <t>Macháčová Klára</t>
  </si>
  <si>
    <t>Rodinný dom - architektonický návrh zmeny rozostavaného domu po zmene vlastníka</t>
  </si>
  <si>
    <t>Súkromný investor, Nitra</t>
  </si>
  <si>
    <t>Víkendový dom - projekt pre SP</t>
  </si>
  <si>
    <t>Súkromný investor, Sereď</t>
  </si>
  <si>
    <t>Rodinný dom Suno 1 - realizácia</t>
  </si>
  <si>
    <t>Súkromný investor, Trnava</t>
  </si>
  <si>
    <t>Nadstavba rodinného domu realizácia</t>
  </si>
  <si>
    <t>Súkromný investor, Šúrovce</t>
  </si>
  <si>
    <t xml:space="preserve">Súťažný návrh (architektonická štúdia) na športovú halu Slávia v Trnave, </t>
  </si>
  <si>
    <t>IBV „Malé Sihote“ – pozemné komunikácie a inžinierske siete - projekt dopravnej a technickej infraštruktúry</t>
  </si>
  <si>
    <t>Hrachostav, s.r.o., Šintava</t>
  </si>
  <si>
    <t>IBV „Nad vŕškom“ – pozemné komunikácie a inžinierske siete</t>
  </si>
  <si>
    <t>Grafický dizajn konferenčného  zborníka - Zdravé domy, Interiér 2019, ISBN 978-80-227-4976-3, 105 str.</t>
  </si>
  <si>
    <t>Vydavateľstvo Spektrum STU, Bratislava</t>
  </si>
  <si>
    <t>Interiér obchodnej prevádzky ORANGE, MPark Považská Bystrica</t>
  </si>
  <si>
    <t>Interiér butiku  SCORPIO, OD Slimák, Bratislava</t>
  </si>
  <si>
    <t>Scorpio SK,  s.r.o., Bratislava</t>
  </si>
  <si>
    <t>Interiér RD,  Galanta - štúdia, projekt</t>
  </si>
  <si>
    <t>Súkromný investor, Galanta</t>
  </si>
  <si>
    <t>Interiér kancelárií spoločnosti DATALAN v Banskej Bystrici</t>
  </si>
  <si>
    <t>DATALAN, a.s., Bratislava</t>
  </si>
  <si>
    <t xml:space="preserve"> 2019</t>
  </si>
  <si>
    <t>Administratívna budova, Jasenová</t>
  </si>
  <si>
    <t>CHSlovakia, s.r.o. |Dolný Kubín</t>
  </si>
  <si>
    <t>december 2019</t>
  </si>
  <si>
    <t>Pauliny Pavol</t>
  </si>
  <si>
    <t xml:space="preserve">Rekonštrukcia vybraných častí kaštieľa v Jablonici, Pamiatková obnova etapa I., NKP č. ÚZPF 2482/1 </t>
  </si>
  <si>
    <t>Best Deal Slovakia, s.r.o., Trnava</t>
  </si>
  <si>
    <t>Baxa Patrik</t>
  </si>
  <si>
    <t>Rekonštrukcia vybraných častí kaštieľa v Jablonici, Pamiatková obnova etapa I., NKP č. ÚZPF 2482/1</t>
  </si>
  <si>
    <t>Rekonštrukcia klasicistického záhradného pavilónu Probstnerova cesta, Levoča</t>
  </si>
  <si>
    <t>Súkromný investor, Petrovany</t>
  </si>
  <si>
    <t>Pamiatková obnova a adaptácia meštianskeho Baumgartnerovho domu v Banskej Štiavnici</t>
  </si>
  <si>
    <t>ZVV</t>
  </si>
  <si>
    <t>Mobiliár pre pohronskú hradnú cestu / 1. miesto v súťaži</t>
  </si>
  <si>
    <t>OOCR Región GRON, Žarnovica</t>
  </si>
  <si>
    <t>22.10.2019</t>
  </si>
  <si>
    <t xml:space="preserve">Redizajn a realizácia priestorov sídla O2 - 9A  v Auparktower, Bratislava </t>
  </si>
  <si>
    <t>O2, Bratislava</t>
  </si>
  <si>
    <t>Dunajský náučný chodník - inštalovanie 5 informačných tabúľ s QR kódmi, prístupových schodov, pódia a stimulačného chodníka</t>
  </si>
  <si>
    <t>BCDlab FA STU, Bratislava</t>
  </si>
  <si>
    <t>Borysko Wanda</t>
  </si>
  <si>
    <t>Rekonštrukcia objektu SOŠ v Banskej Štiavnici na Povrazníku na objekt Špecializovaného zariadenia DSS a nájomného bývania - štúdia</t>
  </si>
  <si>
    <t>Domov Márie, špecializované zar. Banská Štiavnica</t>
  </si>
  <si>
    <t>Rollová Lea</t>
  </si>
  <si>
    <t>ZVX</t>
  </si>
  <si>
    <t>Ploczeková Eva</t>
  </si>
  <si>
    <t>UN CHIEN ANDALOW - Grafický list A5, ex libris 2019, (vybrané dielo, zavedené do zbierky)</t>
  </si>
  <si>
    <t>Lyuben Karavelov Regional Library, Ruse, Bulharsko</t>
  </si>
  <si>
    <t>september-október 2019</t>
  </si>
  <si>
    <t>Lipková Michala</t>
  </si>
  <si>
    <t>Výstava : Human By Design</t>
  </si>
  <si>
    <t>Satelit - Slovenské centrum dizajnu, Bratislava</t>
  </si>
  <si>
    <t>5.9.-30.10.2019</t>
  </si>
  <si>
    <t>ZYX</t>
  </si>
  <si>
    <t>„VR simulátor interiéru automobilu“ – návrh laboratórnej pomôcky</t>
  </si>
  <si>
    <t>Škoda Auto a.s., Mladá Boleslav</t>
  </si>
  <si>
    <t>26.9.-27.9.2019</t>
  </si>
  <si>
    <t>Olah Peter</t>
  </si>
  <si>
    <t>Maukš Filip</t>
  </si>
  <si>
    <t>Truben Miroslav</t>
  </si>
  <si>
    <t>WUTAI centrum – rekonštrukcia interiéru</t>
  </si>
  <si>
    <t>WUTAI Slovakia, s.r.o., Ivánka pri Dunaji</t>
  </si>
  <si>
    <t>Vyhliadková veža pre novú mestskú časť NESTO -  štúdia</t>
  </si>
  <si>
    <t>Nesto Juh Land Development, s.r.o., Bratislava</t>
  </si>
  <si>
    <t>Hajtmanek Roman</t>
  </si>
  <si>
    <t>Grafický dizajn pre nové sídlo f. ISDD+, Bratislava</t>
  </si>
  <si>
    <t>ISDD plus, s.r.o., Bratislava</t>
  </si>
  <si>
    <t>Interiér obchodnej jednotky Esoline, Šamorín</t>
  </si>
  <si>
    <t>ESOLINE, s.r.o., Šamorín</t>
  </si>
  <si>
    <t>ROLL UP 2019, europlac, Topoľčany - grafický dizajn</t>
  </si>
  <si>
    <t>Europlacs.r.o., Topoľčany</t>
  </si>
  <si>
    <t>Prezentačná kója Servicepoint A30, Bünde, Nemecko -  realizácia stálej expozície</t>
  </si>
  <si>
    <t>COLOR BOX, europlac, Topoľčany autorský dizajn úložných boxov</t>
  </si>
  <si>
    <t>EDELHOLZ book 2019 (DE mutácia), europlac, Topoľčany - hlavný katalóg pre výrobky</t>
  </si>
  <si>
    <t xml:space="preserve"> apríl 2019</t>
  </si>
  <si>
    <t>XYX</t>
  </si>
  <si>
    <t>Grafický dizajn inzercie v odborných zahraničných časopisoch pre f. europlac.</t>
  </si>
  <si>
    <t>FIREPLAC &amp; INOIS book 2019 (DE mutácia), europlac, Topoľčany</t>
  </si>
  <si>
    <t>STRUCTURE &amp; SURFACE BOARD, europlac, Topoľčany</t>
  </si>
  <si>
    <t>YVX</t>
  </si>
  <si>
    <t>Newsletter 2019, europlac, Topoľčany</t>
  </si>
  <si>
    <t>Výstavný stánok na BRANCHENTAG 2019, Kolín, Nemecko</t>
  </si>
  <si>
    <t>12.11.-13.11.2019</t>
  </si>
  <si>
    <t>Polyfunkčný areál „Hrachostav“ - dokumentáciu pre územné rozhodnutie</t>
  </si>
  <si>
    <t>Hrachostav s.r.o., Šintava</t>
  </si>
  <si>
    <t>YXX</t>
  </si>
  <si>
    <t>Morgenstein Peter</t>
  </si>
  <si>
    <t>KULREG - Kronika projektu /Projektchronik</t>
  </si>
  <si>
    <t>Edition Donau-Universität Krems, Rakúsko</t>
  </si>
  <si>
    <t>Dizajn kolekcie nápojového skla</t>
  </si>
  <si>
    <t>Lasvit, Praha, ČR</t>
  </si>
  <si>
    <t>Dizajn kolekcie stolíkov Zig Zag</t>
  </si>
  <si>
    <t>Trofej pre víťazov IIHF Ice Hockey World Championship 2019</t>
  </si>
  <si>
    <t>International Ice Hockey Federation, Bratislava</t>
  </si>
  <si>
    <t>10.5.-26.5.2019</t>
  </si>
  <si>
    <t>Trofej pre víťazov Tour de France 2019</t>
  </si>
  <si>
    <t>Tour de France/ Amaury Sport Organisation, Paríž, Fr.</t>
  </si>
  <si>
    <t>6.7.-28.7.2019</t>
  </si>
  <si>
    <t>Kubušová Vlasta</t>
  </si>
  <si>
    <t>VIENNA BIENNALE FOR CHANGE 2019 - Reinštalácia expozície v rámci výstavy</t>
  </si>
  <si>
    <t>Museum of Applied Arts, Wien, Rakúsko</t>
  </si>
  <si>
    <t>29.05.2019 - máj 2023</t>
  </si>
  <si>
    <t>Alcova Sassetti, Milan Design Week 2019 - výstava</t>
  </si>
  <si>
    <t>Design Week 2019, Miláno, Taliansko</t>
  </si>
  <si>
    <t>9.4. - 14.4.2019</t>
  </si>
  <si>
    <t>Food: Bigger than the plate vo V&amp;A v Londýne -  inštalácia výstavy</t>
  </si>
  <si>
    <t>Victoria &amp; Albert Museum, Londýn, Veľká Británia</t>
  </si>
  <si>
    <t>18.5. - 20.10.2019</t>
  </si>
  <si>
    <t>Trenčín - revitalizácia pešej zóny -medzinárodná urbanisticko-architektonicko-krajinárska súťaž / 1 .cena</t>
  </si>
  <si>
    <t>23.9. -12.12.2019</t>
  </si>
  <si>
    <t>Hanáček Tomáš</t>
  </si>
  <si>
    <t>Králik Marián</t>
  </si>
  <si>
    <t>Spomienka - Pamätná tabuľa, liaty bronz, autorský font + modelovaný reliéf</t>
  </si>
  <si>
    <t>Súkromný investor, Poprad</t>
  </si>
  <si>
    <t xml:space="preserve">MISIJA - Oceľovo / hliníková 3D typografia inšpirovaná misijnými krížmi umiestňovanými v blízkosti chrámov ako memento na misie. </t>
  </si>
  <si>
    <t>Arcibisupský úrad Kaunas, Litva</t>
  </si>
  <si>
    <t>Turlíková Zuzana</t>
  </si>
  <si>
    <t>Vizuálna identita značky VIMBA - tvorba značky a korporátnej identity,  dizajn manuálu,  aplikácia loga, tvorba webu</t>
  </si>
  <si>
    <t>Súkromnýn investor, Bratislava</t>
  </si>
  <si>
    <t>Vizuálna komunikácia Vydavateľstva Nové mesto -  tvorba komunikačných stratégii,  spracovanie  vizuálov pre potreby grafickej a marketingovej prezentácie vydateľstva, časopisu a webu.</t>
  </si>
  <si>
    <t>OZ Nové ľudstvo, Bratislava</t>
  </si>
  <si>
    <t>Výtvarno-architektonické riešenie Klenotnice Kostola Nanebovzatia Panny Márie vo Fiľakove</t>
  </si>
  <si>
    <t>Rehoľa menších bratov - Františkánov, Fiľakovo</t>
  </si>
  <si>
    <t>28.11.2019</t>
  </si>
  <si>
    <t>Interaktívna architektúra a priemyselné dedičstvo ako ho (ne)poznáme - návrh a výroba výstavného stánku</t>
  </si>
  <si>
    <t>Stará tržnica, Bratislava</t>
  </si>
  <si>
    <t>27.9.2019</t>
  </si>
  <si>
    <t>Hajtmánek Roman</t>
  </si>
  <si>
    <t>INDUSTRIAL WALK - okolo Apolky 2019 interaktívna prechádzaka so 7 zastávkami s interaktívnymi panelmi</t>
  </si>
  <si>
    <t>Design Factory, Bratislava</t>
  </si>
  <si>
    <t>16.9.2019</t>
  </si>
  <si>
    <t>INDUSTRIAL DAYS 5 (Okolo Apolky) - výstava /kurátor: Eva Belláková</t>
  </si>
  <si>
    <t>16.9.-20.9.2019</t>
  </si>
  <si>
    <t>Ivor Mečiar</t>
  </si>
  <si>
    <t>Radovan Pekník</t>
  </si>
  <si>
    <t>Smatanová Katarína</t>
  </si>
  <si>
    <t>Domov - dokumentárny film o riešení problémov bývania v niektorých rómskych komunitách, urban. riešenie a architektúry jednotlivých riešení</t>
  </si>
  <si>
    <t>RTVS, Bratislava</t>
  </si>
  <si>
    <t>8.4.2019</t>
  </si>
  <si>
    <t>Územný plán obce Šoporňa, Zmeny a doplnky 5/2019</t>
  </si>
  <si>
    <t>Obec Šoporňa</t>
  </si>
  <si>
    <t>11.11.-11.12.2019</t>
  </si>
  <si>
    <t>Vošková  Katarína</t>
  </si>
  <si>
    <t>Jesenná univerzita architektúry 2019 -  výstava /kurátorstvo</t>
  </si>
  <si>
    <t>Detašované pracovisko FA STU, Banská Štiavnica</t>
  </si>
  <si>
    <t>15.9.-21.9.2019</t>
  </si>
  <si>
    <t>Závodný Ľubomír</t>
  </si>
  <si>
    <t>Ľubo Závodný - DOMY 60 / kurátor: Matúš Dulla</t>
  </si>
  <si>
    <t>FA STU,  Bratislava</t>
  </si>
  <si>
    <t>9.9.-19.10.2019</t>
  </si>
  <si>
    <t>Polakovič Štefan</t>
  </si>
  <si>
    <t xml:space="preserve">GA DRILLING - Výrobná hala s kanceláriami / Laureát Ceny ARCH 2019 </t>
  </si>
  <si>
    <t>GA DRILLING, Bratislava</t>
  </si>
  <si>
    <t>Nadstavba BD Račianska 20 A - projekt pre SP - realizácia</t>
  </si>
  <si>
    <t>Fakulta architektúry</t>
  </si>
  <si>
    <t>architektúra a urbanizmus</t>
  </si>
  <si>
    <t>FAR*</t>
  </si>
  <si>
    <t>FAR</t>
  </si>
  <si>
    <t>dizajn</t>
  </si>
  <si>
    <t>nie</t>
  </si>
  <si>
    <t>áno</t>
  </si>
  <si>
    <t>MTF STU</t>
  </si>
  <si>
    <t>APVV - Všeobecná
výzva</t>
  </si>
  <si>
    <t>APVV-15-0337</t>
  </si>
  <si>
    <t>prof. Ing. Milan Marônek, CSc.</t>
  </si>
  <si>
    <t>1.7.2016 - 31.12.2019</t>
  </si>
  <si>
    <t>27 500,00 prevod
spoluriešiteľom</t>
  </si>
  <si>
    <t>APVV-15-0319</t>
  </si>
  <si>
    <t>prof. Ing. Maroš Martinkovič, PhD.</t>
  </si>
  <si>
    <t>1.7.2016 - 30.6.2020</t>
  </si>
  <si>
    <t>15 595,00 prevod
spoluriešiteľom</t>
  </si>
  <si>
    <t>APVV-15-0168</t>
  </si>
  <si>
    <t>prof. Ing. Ľubomír Čaplovič, PhD.</t>
  </si>
  <si>
    <t>1.7.2016 - 30.6.2019</t>
  </si>
  <si>
    <t>16 043,00 prevod
spoluriešiteľom</t>
  </si>
  <si>
    <t>APVV-16-0057</t>
  </si>
  <si>
    <t>prof.Ing. Alexander Čaus, DrSc.</t>
  </si>
  <si>
    <t>Výskum unikátnej metódy úpravy mikrogeometrie rezných hrán plazmovým leštením v elektrolyte pre zvýšenie trvanlivosti rezných nástrojov pri obrábaní ťažkoobrobiteľných materiálov</t>
  </si>
  <si>
    <t>1.7.2017 - 30.6.2021</t>
  </si>
  <si>
    <t>APVV-16-0223</t>
  </si>
  <si>
    <t>doc. Ing. Jozef Martinka, PhD.</t>
  </si>
  <si>
    <t>Progresívne svetovo unikátne metódy testovania elektrických káblov pre potreby posudzovania zhody a overovania nemennosti ich parametrov ako stavebných výrobkov</t>
  </si>
  <si>
    <t>17 022,00 prevod
spoluriešiteľom</t>
  </si>
  <si>
    <t>APVV-15-0049</t>
  </si>
  <si>
    <t>prof. Ing. Jozef Janovec, DrSc.</t>
  </si>
  <si>
    <t>Rozvoj poznatkovej bázy v oblasti pokročilých materiálov s využitím moderných teoretických, experimentálnych a technologických postupov</t>
  </si>
  <si>
    <t>30 430,00 prevod
spoluriešiteľom</t>
  </si>
  <si>
    <t>APVV-17-0025</t>
  </si>
  <si>
    <t>prof. Ing. Roman Koleňák, PhD.</t>
  </si>
  <si>
    <t>Výskum priameho spájania keramických a kovových 
materiálov pomocou aktívnych spájkovacích zliatin</t>
  </si>
  <si>
    <t>1.7.2018 - 30.6.2022</t>
  </si>
  <si>
    <t>31 250,00 prevod
spoluriešiteľom</t>
  </si>
  <si>
    <t>APVV-15-0105</t>
  </si>
  <si>
    <t>RNDr. Andrej Antušek, PhD.</t>
  </si>
  <si>
    <t xml:space="preserve"> Nekovalentné interakcie v systémoch s rastúcou zložitosťou (APVV-15-0105)</t>
  </si>
  <si>
    <t>APVV-18-0161</t>
  </si>
  <si>
    <t>Ing. Matúš Dubecký, PhD.</t>
  </si>
  <si>
    <t xml:space="preserve">Kvantové Monte Carlo pre silne korelované elektrónové systémy </t>
  </si>
  <si>
    <t>1.7.2019 - 30.6.2023</t>
  </si>
  <si>
    <t xml:space="preserve"> APVV-18-0168 </t>
  </si>
  <si>
    <t xml:space="preserve">doc. Mgr. Mariana Derzsi, PhD. </t>
  </si>
  <si>
    <t xml:space="preserve"> Nové anorganické zlúčeniny s niklom, paládiom, meďou a striebrom: od DFT modelovania k syntéze pomocou iónových technológií </t>
  </si>
  <si>
    <t>APVV-18-0116</t>
  </si>
  <si>
    <t>doc. Ing. Erika Hodúlová, PhD.</t>
  </si>
  <si>
    <t xml:space="preserve">Výskum progresívnych metód zvárania a spájkovania koróziivzdorných ocelí a medi </t>
  </si>
  <si>
    <t>14 700 prevod
spoluriešiteľom</t>
  </si>
  <si>
    <t>APVV-18-0418</t>
  </si>
  <si>
    <t>doc. Ing. Ladislav Morovič, PhD.</t>
  </si>
  <si>
    <t xml:space="preserve">Výskum príčin vzniku geometrických odchýlok pri výrobe bezšvíkových rúr a ich technologická dedičnosť s dôrazom na tvarovú stabilitu presných rúr ťahaných za studena s využitím metrologických systémov </t>
  </si>
  <si>
    <t>9 588,00 prevod
spoluriešiteľom</t>
  </si>
  <si>
    <t>APVV-18-0508</t>
  </si>
  <si>
    <t>doc. Ing. Martin Kusý, PhD.</t>
  </si>
  <si>
    <t xml:space="preserve">Vývoj PM súčiastok na báze Fe s vyššou únavovou pevnosťou. </t>
  </si>
  <si>
    <t>1.7.2019 - 30.6.2022</t>
  </si>
  <si>
    <t>030UMB-4/2017</t>
  </si>
  <si>
    <t>Vzdelávacie centrum integrovanej bezpečnosti</t>
  </si>
  <si>
    <t>hl.riešiteľ UMB B.Bystrica</t>
  </si>
  <si>
    <t>009STU-4/2018</t>
  </si>
  <si>
    <t>doc. Ing. Peter Schreiber, CSc.</t>
  </si>
  <si>
    <t>Inovácia výučby predmetu inteligentné metódy riadenia na MTF STU</t>
  </si>
  <si>
    <t>015STU-4/2018</t>
  </si>
  <si>
    <t>Dr.h.c. prof. Ing. Pavol Božek, CSc.</t>
  </si>
  <si>
    <t>Špecializované laboratórium s podporou MM učebnice pre výučbu predmetu "Projektovanie a prevádzkovanie výrobných systémov" pre STU Bratislava</t>
  </si>
  <si>
    <t>021STU-4/2018</t>
  </si>
  <si>
    <t>doc. Ing. Peter Košťál, PhD.</t>
  </si>
  <si>
    <t>Budovanie laboratória projektovania a údržby výrobných systémov s využitím virtuálnej reality</t>
  </si>
  <si>
    <t>007STU-4/2018</t>
  </si>
  <si>
    <t>doc. Ing. Štefan Podhorský, CSc.</t>
  </si>
  <si>
    <t>Multimediálna podpora výučby technológie zlievarenstva a jej obsahová optimalizácia v rámci krajín V4</t>
  </si>
  <si>
    <t>030STU-4/2018</t>
  </si>
  <si>
    <t>doc. Ing. Dagmar Cagáňová, PhD.</t>
  </si>
  <si>
    <t>Elektronická platforma na zefektívnenie spolupráce medzi vysokými školami a premyselnými podnikmi v oblasti vzdelávania</t>
  </si>
  <si>
    <t>1.1.2018 - 31.12.2019</t>
  </si>
  <si>
    <t>029STU-4/2018</t>
  </si>
  <si>
    <t>Ing. Rastislav Ďuriš, PhD.</t>
  </si>
  <si>
    <t>Rozšírenie laboratória mechatronických systémov a tvorba nových študijných materiálov</t>
  </si>
  <si>
    <t>013TUKE-4/2019</t>
  </si>
  <si>
    <t>Dr. h. c. prof. Ing. Pavol Božek, CSc.</t>
  </si>
  <si>
    <t>Moderné edukačné nástroje a metódy pre formovanie kreativity a zvýšenie praktických zručností a návykov absolventov technických odborov vysokých škôl</t>
  </si>
  <si>
    <t>001STU-4/2019</t>
  </si>
  <si>
    <t>Modernizácia výučby v oblasti technológií spájania konštrukčných materiálov</t>
  </si>
  <si>
    <t>1.1.20919 - 31.12.2021</t>
  </si>
  <si>
    <t>022STU-4/2019</t>
  </si>
  <si>
    <t>prof. Ing. Peter Šugár, CSc.</t>
  </si>
  <si>
    <t>Zvyšovanie profesijných kompetencií absolventov univerzitného vzdelávania v odbore výrobné technológie implementovaním prvkov duálneho vzdelávania</t>
  </si>
  <si>
    <t>1/0122/16</t>
  </si>
  <si>
    <t xml:space="preserve">Výskum procesov deformácie využitím priestrovej rekonštrukcie mikroštruktúry a tvaru výtvarku </t>
  </si>
  <si>
    <t>1.1.2016 - 31.12.2019</t>
  </si>
  <si>
    <t>1/1010/16</t>
  </si>
  <si>
    <t>doc. RNDr. Mária Behúlová, CSc.</t>
  </si>
  <si>
    <t xml:space="preserve"> Návrh, analýza a optimalizácia procesov metalurgického spájania progresívnych materiálov s využitím numerickej simulácie </t>
  </si>
  <si>
    <t>prof. Ing. Peter Šugár, PhD.</t>
  </si>
  <si>
    <t>4688,00 prevod spoluriešiteľom (SjF STU)</t>
  </si>
  <si>
    <t>1/0089/17</t>
  </si>
  <si>
    <t>Výskum nových spájkovacích zliatin pre priame spájkovanie kovových a keramických materiálov.</t>
  </si>
  <si>
    <t>1/0264/17</t>
  </si>
  <si>
    <t>prof. Ing. Peter Jurči, PhD.</t>
  </si>
  <si>
    <t>Štúdium vplyvu teploty a doby kryogénneho spracovania na mikroštruktúru a vlastnosti Cr-V nástrojovej ocele</t>
  </si>
  <si>
    <t>1/0091/17</t>
  </si>
  <si>
    <t>Výskum spájania ľahkých zliatin progresívnymi metódami s prihliadnutím na environmentálnu vhodnosť a kvalitu overenú modernými  NDT metódami.</t>
  </si>
  <si>
    <t>1.1.2017 - 31.12.2020</t>
  </si>
  <si>
    <t>1/0097/17</t>
  </si>
  <si>
    <t>Ing. Tomáš Vopát, PhD.</t>
  </si>
  <si>
    <t>Výskum novej metódy rektifikácie reznej hrany pre zvýšenie výkonu rezných nástrojov pri obrábaní ťažkoobrobiteľných materiálov</t>
  </si>
  <si>
    <t>1/0151/17</t>
  </si>
  <si>
    <t>Dr. - Ing. Marcela Pekarčíková</t>
  </si>
  <si>
    <t>Návrh a príprava spojov vysokoteplotných supravodivých pások bezolovnatými spájkami a charakterizácia ich vlastností</t>
  </si>
  <si>
    <t>1/0238/17</t>
  </si>
  <si>
    <t>Mgr. Ondrej Bošák, PhD.</t>
  </si>
  <si>
    <t>Diagnostika špeciálnych skiel  s optimalizovanou iónovou vodivosťou</t>
  </si>
  <si>
    <t>1/0348/17</t>
  </si>
  <si>
    <t>prof. Ing. Miloš Čambál, CSc.</t>
  </si>
  <si>
    <t>Vplyv koexistencie rôznych generácií zamestnancov na udržateľnú výkonnosť organizácií</t>
  </si>
  <si>
    <t>1/0235/17</t>
  </si>
  <si>
    <t>doc. Ing. Marek Jemala, PhD.</t>
  </si>
  <si>
    <t>Systémová identifikácia komplexnejších predpokladov pre podporu priemyselných inovácií a zamestnanosti v menej rozvinutých regiónoch SR</t>
  </si>
  <si>
    <t>1/0490/18</t>
  </si>
  <si>
    <t>Vplyv mikroštruktúry a fázového zloženia na koróznu odolnosť zliatin pre žiarové pokovovanie</t>
  </si>
  <si>
    <t>1/0330/18</t>
  </si>
  <si>
    <t>RNDr. Pavol Priputen, PhD.</t>
  </si>
  <si>
    <t>Materiálový dizajn vysokoentropických zliatin a ich charakterizácia</t>
  </si>
  <si>
    <t>1/0235/18</t>
  </si>
  <si>
    <t>prof. Ing. Marián Kubliha, PhD.</t>
  </si>
  <si>
    <t>Fyzikálne vlastnosti neusporiadaných štruktúr ovplyvnených pôsobením urýchlených iónov</t>
  </si>
  <si>
    <t>1/0272/18</t>
  </si>
  <si>
    <t>prof. Ing. Pavol Tanuška, PhD.</t>
  </si>
  <si>
    <t>Holistický prístup ziskavania znalostí z výrobných dát pre potreby  riadenia výrobných procesov v súlade s konceptom Industry 4.0</t>
  </si>
  <si>
    <t>1/0101/18</t>
  </si>
  <si>
    <t>doc. Ing. Alena Pauliková, PhD.</t>
  </si>
  <si>
    <t>Návrh kombinačného a rekombinačného postupu indexovania faktorov pracovného komfortu v strojárskych prevádzkach</t>
  </si>
  <si>
    <t>1/0232/18</t>
  </si>
  <si>
    <t>prof. Ing. Pavel Važan, PhD.</t>
  </si>
  <si>
    <t>Uplatnenie metód multikriteriálnej simulačnej optimalizácie v riadení výrobných procesov</t>
  </si>
  <si>
    <t>1/0418/18</t>
  </si>
  <si>
    <t xml:space="preserve">doc. Ing. Maximilián Strémy, PhD. </t>
  </si>
  <si>
    <t>Systém na meranie doby preletu (ToF) pre analýzu pružne vyrazených iónov (ERDA) prostredníctvom digitálnej jadrovej elektroniky</t>
  </si>
  <si>
    <t>1/0747/19</t>
  </si>
  <si>
    <t>Čaus Alexander, prof. Ing., DrSc.</t>
  </si>
  <si>
    <t>Optimalizácia geometrie rezných nástrojov vyrábaných zlievarenskou technológiou a práškovou metalurgiou za účelom zvýšenia trvanlivosti</t>
  </si>
  <si>
    <t>1/0223/19</t>
  </si>
  <si>
    <t>Dr. hab. doc. Mgr. Mariana Derzsi, PhD.</t>
  </si>
  <si>
    <t>Modelovanie nových funkčných materiálov z prvých princípov</t>
  </si>
  <si>
    <t>1/0540/19</t>
  </si>
  <si>
    <t>Výskum možností zvýšenia termickej a oxidačnej stability tvrdých povlakov na báze Al-Ti-N</t>
  </si>
  <si>
    <t>2/0077/19</t>
  </si>
  <si>
    <t>doc. Mgr. Dagmar Cagáňová, PhD.</t>
  </si>
  <si>
    <t>Pracovné kompetencie v kontexte rozvoja priemyslu 4.0</t>
  </si>
  <si>
    <t>hlavný riešiteľ SAV Bratislava</t>
  </si>
  <si>
    <t>1/0373/18</t>
  </si>
  <si>
    <t>doc. Ing. Helena Makýšová, PhD.</t>
  </si>
  <si>
    <t>Analýza veľkých objemov dát ako nástroj zvyšovania konkurencieschopnosti podnikov a podpory tvorby informovaných rozhodnutí</t>
  </si>
  <si>
    <t>hlavný riešiteľ EÚ Bratislava</t>
  </si>
  <si>
    <t>1/0647/18</t>
  </si>
  <si>
    <t>prof. Ing. Dušan Baran, PhD.</t>
  </si>
  <si>
    <t>Determinanty cieľovej a procesnej orientácie finančného riadenia v intenciách vývoja súčasného podnikateľského prostredia</t>
  </si>
  <si>
    <t>hlavný riešiteľ UK Bratislava</t>
  </si>
  <si>
    <t>002/STU 2-1/2018</t>
  </si>
  <si>
    <t>Dr.h.c. prof. Dr. Ing. Oliver Moravčík</t>
  </si>
  <si>
    <t>STU ako líder digitálnej koalície</t>
  </si>
  <si>
    <t>01.01.2019 - 31.12.2019</t>
  </si>
  <si>
    <t>hlavný riešiteľ STU Bratislava</t>
  </si>
  <si>
    <t>Schéma Návraty</t>
  </si>
  <si>
    <t>Prediktívne modelovanie nových funkčných materiálov pre technologické aplikácie</t>
  </si>
  <si>
    <t>01.04.2018 - 01.04.2019</t>
  </si>
  <si>
    <t>Interreg - Danube Transnational programme</t>
  </si>
  <si>
    <t>Interreg-Danube 
Transnational Programme SMF Project Code:
DTP-SMF1-154</t>
  </si>
  <si>
    <t>Enhance Skills and Competences to boost material innovations and eco innovations in automotive industry</t>
  </si>
  <si>
    <t>1.9.2018-31.8.2019</t>
  </si>
  <si>
    <t>H2020, IA Innovation action</t>
  </si>
  <si>
    <t>ProjectID: 721019</t>
  </si>
  <si>
    <t>Dr. Ing. Marcela Pekarčíková</t>
  </si>
  <si>
    <t xml:space="preserve">Cost effective SCFCL using advanced superconducting tapes for future HVDC grids </t>
  </si>
  <si>
    <t>01.01.2017-30.6.2020</t>
  </si>
  <si>
    <t>ESA (European Space Agency)</t>
  </si>
  <si>
    <t>ESA-IPL-PTS-SC-ah-LE-2018-171</t>
  </si>
  <si>
    <t>Mgr. Andrej Dobrotka, PhD.</t>
  </si>
  <si>
    <t>Preparation for Athena mission by establishing Slovak research team oriented to existing X-Ray missions and AGN Study</t>
  </si>
  <si>
    <t>01.03.2019-28.2.2021</t>
  </si>
  <si>
    <t>BMBF Funds</t>
  </si>
  <si>
    <t>BMBF Funds-Bundesministerium für Bildung und Forschung AZA-Antrag auf Gewährung einer Bundeszuwendung auf Ausgabenbasis-IB-EUROPA</t>
  </si>
  <si>
    <t>Cultural Opening - diversity and intercultural competences in the context of refugee crisis</t>
  </si>
  <si>
    <t>1.7.2017 -1.7.2019</t>
  </si>
  <si>
    <t xml:space="preserve"> - </t>
  </si>
  <si>
    <t>ZF Slovakia Trnava</t>
  </si>
  <si>
    <t>Hazlinger Marián doc. Ing. CSc.</t>
  </si>
  <si>
    <t>Vedecko-výskumný projekt - metalografické analýzy a mechanické skúšky materiálov</t>
  </si>
  <si>
    <t>2019-2019</t>
  </si>
  <si>
    <t>BOGE Trnava</t>
  </si>
  <si>
    <t>Dománková Mária prof. Ing. PhD.</t>
  </si>
  <si>
    <t>TEM analýza hliníkových rúrok</t>
  </si>
  <si>
    <t>Benteler Steel/Tube Nemecko</t>
  </si>
  <si>
    <t>Výskumný projekt: TEM analýza</t>
  </si>
  <si>
    <t>Fremach Belgicko</t>
  </si>
  <si>
    <t>Urminský Ján Ing. PhD.</t>
  </si>
  <si>
    <t>Research of comprehensive possibilities for 3D scanning and evaluation process for plastic parts</t>
  </si>
  <si>
    <t>Pressburg Mint Bratislava</t>
  </si>
  <si>
    <t>7/19</t>
  </si>
  <si>
    <t>Necpal Martin Ing. PhD.</t>
  </si>
  <si>
    <t>Výskum postupu výroby skúšobnej raznice laserovým mikroobrábaním</t>
  </si>
  <si>
    <t>ŽOS Trnava</t>
  </si>
  <si>
    <t>Výskum zhody chemického zloženia s materiálovou normou</t>
  </si>
  <si>
    <t>NEOgnetic Bratislava</t>
  </si>
  <si>
    <t>Podhorský Štefan doc. Ing. CSc.</t>
  </si>
  <si>
    <t>Výskum možnosti plazmového leštenia súčiastok typu "C" materiál "magnetická nerez"</t>
  </si>
  <si>
    <t>TREND PLUS Bratislava</t>
  </si>
  <si>
    <t>Šimna Vladimír Ing. PhD.</t>
  </si>
  <si>
    <t>Výskum a odskúšanie výroby prototypu prípravku podľa dodaného 3D modelu - Mii electric</t>
  </si>
  <si>
    <t>Zacková Paulína Ing. PhD.</t>
  </si>
  <si>
    <t xml:space="preserve">Výskumná analýza príčiny poškodenia dielu </t>
  </si>
  <si>
    <t>Výskumná analýza priľnavosti vrstiev (meranie optimálnej hrúbky a chemického zloženia)</t>
  </si>
  <si>
    <t>Schaeffler Skalica</t>
  </si>
  <si>
    <t>Čaplovič Ľubomír prof. Ing. PhD.</t>
  </si>
  <si>
    <t>Výskum a overenie vlastností ložiskových ocelí</t>
  </si>
  <si>
    <t>HKS Forge Trnava</t>
  </si>
  <si>
    <t>Vedecko-výskumný projekt: Mechanické skúšky a metalografický rozbor výkovku taniera</t>
  </si>
  <si>
    <t>Kusý Martin doc. Ing. PhD.</t>
  </si>
  <si>
    <t>Výskum vplyvu chemického zloženia na tvárniteľnosť</t>
  </si>
  <si>
    <t>Vedecko-výskumný projekt: Mechanické skúšky výkovku hriadeľa</t>
  </si>
  <si>
    <t>KA2M Trnava</t>
  </si>
  <si>
    <t>20/19</t>
  </si>
  <si>
    <t>Výskum chemického zloženia sklených vlákien</t>
  </si>
  <si>
    <t>Chirana Medical Stará Turá</t>
  </si>
  <si>
    <t>Výskum možnosti leštenia tela rýchlospojky plazmovým výbojom v elektrolyte</t>
  </si>
  <si>
    <t>ArcelorMittal Senica</t>
  </si>
  <si>
    <t>Vedecko-výskumný projekt: Mechanické skúšky laserom zváraných plechov karosérií automobilov</t>
  </si>
  <si>
    <t>Semikron Vrbové</t>
  </si>
  <si>
    <t>Sahul Martin Ing. PhD.</t>
  </si>
  <si>
    <t>Výskum intermetalických fáz</t>
  </si>
  <si>
    <t>25/19</t>
  </si>
  <si>
    <t>Výskum vhodnosti využitia Si diód</t>
  </si>
  <si>
    <t>ELBA Kremnica</t>
  </si>
  <si>
    <t>Moravčík roman doc. Ing. PhD.</t>
  </si>
  <si>
    <t>Výskum nízkych mechanických vlastností nových svorníkov</t>
  </si>
  <si>
    <t>Fremach  International NV Belgicko</t>
  </si>
  <si>
    <t>27/19</t>
  </si>
  <si>
    <t xml:space="preserve">Research of comprehensive possibilities for 3D scanning </t>
  </si>
  <si>
    <t>Vedecko-výskumný projekt: Mechanické skúšky plechov určených pre karosérie  automobilov</t>
  </si>
  <si>
    <t>Výskum optimálnej hrúbky a chemického zloženia pre dobrú príľnavosť vrstiev</t>
  </si>
  <si>
    <t>31/19</t>
  </si>
  <si>
    <t>Vedecko-výskumný projekt: Mechanické skúšky plechov určených pre karosérie osobných automobilov</t>
  </si>
  <si>
    <t>Vedecko-výskumný projekt: Mechanické skúšky výkovku taniera</t>
  </si>
  <si>
    <t>Fremach International NV Belgicko</t>
  </si>
  <si>
    <t>Péteryová Magda Mgr.</t>
  </si>
  <si>
    <t>Konštrukta Industry Trenčín</t>
  </si>
  <si>
    <t>Pokorný Peter doc. Ing. PhD.</t>
  </si>
  <si>
    <t>Výskum návrhu zavedenia novej technológie mechanického opracovania drážok</t>
  </si>
  <si>
    <t>MARTECH Šaľa</t>
  </si>
  <si>
    <t>Výskum a odskúšanie výroby prototypu prípravku podľa dodaných 3D modelov</t>
  </si>
  <si>
    <t>Wood Nuclear Slovakia Trnava</t>
  </si>
  <si>
    <t>Naď Milan doc. Ing. CSc.</t>
  </si>
  <si>
    <t>Výskumná analýza štrukturálnej pevnosti koša pre skladovanie RAO - dodatok</t>
  </si>
  <si>
    <t>Výskumná štúdia pevnosti únosnosti BTS stanice</t>
  </si>
  <si>
    <t>Vedecko-výskumný projekt: Mechanické skúšky a makroskopická analýza výkovku hriadeľa</t>
  </si>
  <si>
    <t>Magna Slovteca Nové Mesto nad Váhom</t>
  </si>
  <si>
    <t>Drienovský Marián Ing. PhD.</t>
  </si>
  <si>
    <t>Vedecko-výskumný projekt - prierezové meranie mikrotvrdosti pružín</t>
  </si>
  <si>
    <t>Výskum zmien mechanických vlastností Al plechov prirodzeným starnutím</t>
  </si>
  <si>
    <t>Branson Ultrasonic Nové Mesto nad Váhom</t>
  </si>
  <si>
    <t>Výskum chemického zloženia sonotródy</t>
  </si>
  <si>
    <t>Bekaert Slovakia Sládkovičovo</t>
  </si>
  <si>
    <t>Výskum príčin poškodzovania hriadeľa prevodovky</t>
  </si>
  <si>
    <t>Safety Group Banská Bystrica</t>
  </si>
  <si>
    <t>Vedecko-výskumný projekt: Analýza kvality závitov z materiálu AISI 304</t>
  </si>
  <si>
    <t>47/19</t>
  </si>
  <si>
    <t>Fornex Engeneering Trnava</t>
  </si>
  <si>
    <t>Výskum 3D skenovania hliníkových dielcov</t>
  </si>
  <si>
    <t>MASH Integration Trenčianska Turná</t>
  </si>
  <si>
    <t>Výskum optickej hrúbky a chemického zloženia spájok</t>
  </si>
  <si>
    <t>Fremach Inernational NV Belgicko</t>
  </si>
  <si>
    <t>Pressburgmint Bratislava</t>
  </si>
  <si>
    <t>Fremach Trnava</t>
  </si>
  <si>
    <t>Research of comprehensive possibilities for 3D scanning, 3D scanning VW380, 3D mesauring</t>
  </si>
  <si>
    <t>Revol TT Trnava</t>
  </si>
  <si>
    <t>56/19</t>
  </si>
  <si>
    <t>Bárta Jozef Ing. PhD.</t>
  </si>
  <si>
    <t>Výskum zvariteľnosti zliatiny Inconel 718</t>
  </si>
  <si>
    <t>Incejta Stará Turá</t>
  </si>
  <si>
    <t>Moravčíková Jana Ing. PhD.</t>
  </si>
  <si>
    <t>Výskumná analýza mikrogeometrie povrchu injekčných ihiel</t>
  </si>
  <si>
    <t>Vedecko-výskumný projekt: Mechanické skúšky laserom zváraných plechov automobilov</t>
  </si>
  <si>
    <t>Vedecko-výskumný projekt: Mechanické skúšky a metalografický rozbor výkovkov</t>
  </si>
  <si>
    <t xml:space="preserve">Výskum vhodnosti využitia komponentov použitých na výrobu elektrotechnických súčiastok </t>
  </si>
  <si>
    <t>Qintec Trnava</t>
  </si>
  <si>
    <t>63/19</t>
  </si>
  <si>
    <t>Krčmárik Igor</t>
  </si>
  <si>
    <t>Výskum výroby konštrukcie nádrže</t>
  </si>
  <si>
    <t>Výskumná analýza optimálnej  hrúbky  chemického zloženia vrstiev primer a cover</t>
  </si>
  <si>
    <t>Tomra Sorting Senec</t>
  </si>
  <si>
    <t>Černíčková Ivona doc. Ing. PhD.</t>
  </si>
  <si>
    <t>Výskumná analýza meteriálu plastového dielu</t>
  </si>
  <si>
    <t>LIGNOFER Trnava</t>
  </si>
  <si>
    <t>Výskum rázovej húževnatosti na čapoch pre koľajové vozidlá</t>
  </si>
  <si>
    <t>Kritikos Michaela Ing. PhD</t>
  </si>
  <si>
    <t>Research of possibilities for 3D scanning of plastic parts</t>
  </si>
  <si>
    <t>Fremach Morava Kroměříž</t>
  </si>
  <si>
    <t>Preparation, scanning consumables 3D scanning, reports</t>
  </si>
  <si>
    <t>ENL SK Veľké Kostoľany</t>
  </si>
  <si>
    <t>Výskumná analýza tvrdosti Arbor</t>
  </si>
  <si>
    <t>Vedecko-výskumný projekt: Mechanické skúšky výkovkov</t>
  </si>
  <si>
    <t>Výskumná analýza optimálnej  hrúbky a chemického zloženia vrstiev primer a cover</t>
  </si>
  <si>
    <t>ABL - Technic  Entlackung Leutkirch Germany</t>
  </si>
  <si>
    <t>Výskum vplyvu korózie v roztokoch pre odlakovanie</t>
  </si>
  <si>
    <t>NV Bekaert SA Zwevegem Belgicko</t>
  </si>
  <si>
    <t>74/19</t>
  </si>
  <si>
    <t>Výskum fázového zloženia materiálov pre magnetrónové naprašovanie</t>
  </si>
  <si>
    <t>Výskum zvariteľnosti prototypových dielov</t>
  </si>
  <si>
    <t>78/19</t>
  </si>
  <si>
    <t>MASAM Vráble</t>
  </si>
  <si>
    <t>80/19</t>
  </si>
  <si>
    <t>Vopát Tomáš Ing. PhD.</t>
  </si>
  <si>
    <t>Výskum výroby dielov podľa dodanej výkresovej dokumentácie</t>
  </si>
  <si>
    <t>82/19</t>
  </si>
  <si>
    <t>VUJE Trnava</t>
  </si>
  <si>
    <t>83/19</t>
  </si>
  <si>
    <t>Výskumná štúdia vplyvu seizmickej udalosti na hermetičnosti primár a sekund.veka OS</t>
  </si>
  <si>
    <t>Chemni Usip Považská Bystrica</t>
  </si>
  <si>
    <t>84/19</t>
  </si>
  <si>
    <t>Výskumný projekt: Analýza vrstvy chemického niklu na vzorkách pružín</t>
  </si>
  <si>
    <t>85/19</t>
  </si>
  <si>
    <t>Slovenské Elektrárne Bratislava</t>
  </si>
  <si>
    <t>87/19</t>
  </si>
  <si>
    <t>Václav Štefan doc. Ing. PhD.</t>
  </si>
  <si>
    <t>Výskum, návrh, výroba a odskúšanie nových nožov rezacej hlavy kontajnera IK pre SE-EBO</t>
  </si>
  <si>
    <t>88/19</t>
  </si>
  <si>
    <t>89/19</t>
  </si>
  <si>
    <t>90/19</t>
  </si>
  <si>
    <t>Výskumná analýza chemického zloženia a hrúbky vrstiev</t>
  </si>
  <si>
    <t>Novoplast Sereď</t>
  </si>
  <si>
    <t>91/19</t>
  </si>
  <si>
    <t>Morovič Ladislav doc. Ing. PhD.</t>
  </si>
  <si>
    <t>Výskum a odskúšanie vytvorenia digitalizovaného 3D modlu sedačky</t>
  </si>
  <si>
    <t>Carl Zeiss Slovakia Bratislava</t>
  </si>
  <si>
    <t>92/19</t>
  </si>
  <si>
    <t>Výskum v oblasti vyhodnocovania pórov vo zvarových spojoch - metrologické služby</t>
  </si>
  <si>
    <t>95/19</t>
  </si>
  <si>
    <t>Vedecko-výskumný projekt:Mechanické skúšky laserom zváraných plechov karosérií automobilov</t>
  </si>
  <si>
    <t>96/19</t>
  </si>
  <si>
    <t>Výskumná činnosť príčiny porušenia dielu v oblasti zvarových spojov-stanovenie charakteru lomového porušenia</t>
  </si>
  <si>
    <t>97/19</t>
  </si>
  <si>
    <t>Výskumná analýza vnútorných defektov a povrchovej kontaminácie skla a sklených vlákien</t>
  </si>
  <si>
    <t>98/19</t>
  </si>
  <si>
    <t>99/19</t>
  </si>
  <si>
    <t>Moravčík Roman doc. Ing. PhD.</t>
  </si>
  <si>
    <t>Výskumná analýza stanovenia príčin poškodenia rámu formy na spracovanie plastov</t>
  </si>
  <si>
    <t>100/19</t>
  </si>
  <si>
    <t>Výskumná analýza chemického zloženia kovových plôšok</t>
  </si>
  <si>
    <t>Fremach Moravia Kroměříž</t>
  </si>
  <si>
    <t>101/19</t>
  </si>
  <si>
    <t>102/19</t>
  </si>
  <si>
    <t>BestBolt Dolné Lovčice</t>
  </si>
  <si>
    <t>103/19</t>
  </si>
  <si>
    <t>Analýza použiteľnosti ocele S355 na skrutky v železničnej doprave</t>
  </si>
  <si>
    <t>104/19</t>
  </si>
  <si>
    <t>Výskumná analýza príčiny porušenia ramena kefky elektromotora</t>
  </si>
  <si>
    <t>105/19</t>
  </si>
  <si>
    <t>Výskum skenovania šneku</t>
  </si>
  <si>
    <t>106/19</t>
  </si>
  <si>
    <t>Výskumná analýza optimálnej hrúbky a chemického zloženia adhéznych vrstiev</t>
  </si>
  <si>
    <t>107/19</t>
  </si>
  <si>
    <t>Výskumná analýza defektov lakovania plastových dielov</t>
  </si>
  <si>
    <t>Maccaferri Manufacturing Europe Senica</t>
  </si>
  <si>
    <t>108/19</t>
  </si>
  <si>
    <t>Kubliha Marian prof. Ing. PhD.</t>
  </si>
  <si>
    <t>Výskumná analýza dominantného komponentu v plastovej vrstve nanesenej na kovovom podklade</t>
  </si>
  <si>
    <t>Bekaert Hlohovec</t>
  </si>
  <si>
    <t>109/19</t>
  </si>
  <si>
    <t>Priebeh tvrdosti v priereze z patentovaného drôtu</t>
  </si>
  <si>
    <t>110/19</t>
  </si>
  <si>
    <t>Vedecko-výskumný projekt:Mechanické skúšky výkovkov</t>
  </si>
  <si>
    <t>111/19</t>
  </si>
  <si>
    <t>Streit Trnava Zavar</t>
  </si>
  <si>
    <t>112/19</t>
  </si>
  <si>
    <t>Výskumná analýza ložiskových dielcov</t>
  </si>
  <si>
    <t>113/19</t>
  </si>
  <si>
    <t>Výskumná štúdia napätovo-deformačného stavu koša pre TK</t>
  </si>
  <si>
    <t>Audia Plastic Voderady</t>
  </si>
  <si>
    <t>114/19</t>
  </si>
  <si>
    <t>Gogola Peter Ing. PhD.</t>
  </si>
  <si>
    <t>Výskum zloženia oceľových komponentov</t>
  </si>
  <si>
    <t>DS Systems Trnava</t>
  </si>
  <si>
    <t>115/19</t>
  </si>
  <si>
    <t>Inalfa Roof Systems Krakovany</t>
  </si>
  <si>
    <t>116/19</t>
  </si>
  <si>
    <t>Vedecko-výskumný projekt - Metalografická analýza, tvrdosť, analýza tvaru závitov skrutiek M5</t>
  </si>
  <si>
    <t>117/19</t>
  </si>
  <si>
    <t>Tanuška Pavol prof. Ing. PhD.</t>
  </si>
  <si>
    <t>Výskum v oblasti zberu a spracovania signálov a ich vyhodnotenie metódou akustických emisií</t>
  </si>
  <si>
    <t>118/19</t>
  </si>
  <si>
    <t>Vedecká spolupráca pri kontrole HW a SW funkcionalit inšpekčného stendu VJP vrátane verifikácie riad.algoritmov</t>
  </si>
  <si>
    <t>119/19</t>
  </si>
  <si>
    <t>Výskum v oblasti obrábania ťažkoobrobiteľných koróziivzdorných ocelí</t>
  </si>
  <si>
    <t>Formex Horné Saliby</t>
  </si>
  <si>
    <t>120/19</t>
  </si>
  <si>
    <t>Výskumná analýza dilatácie metacích plastových výliskov</t>
  </si>
  <si>
    <t>121/19</t>
  </si>
  <si>
    <t>Výskum vnútorných defektov  a stanovenie chemického zloženia hliníkových dielov</t>
  </si>
  <si>
    <t>122/19</t>
  </si>
  <si>
    <t>Vedecko-výskumný projekt: Mechanické skúšky výkovkov určených pre automobilový priemysel</t>
  </si>
  <si>
    <t>123/19</t>
  </si>
  <si>
    <t>124/19</t>
  </si>
  <si>
    <t>Výskumná analýza pevnosti koša pre skladovanie RAO</t>
  </si>
  <si>
    <t>Lear Corporation Seating Slovakia Voderady</t>
  </si>
  <si>
    <t>125/19</t>
  </si>
  <si>
    <t>Výskum 3D skenovania plastových dielov páčiek zdvihu a vyhodnotenie rozmeru v reze</t>
  </si>
  <si>
    <t>127/19</t>
  </si>
  <si>
    <t>Vedecko-výskumný projekt-Mechanické skúšky zvarových spojov pozinkovaných plechov určených pre AP.</t>
  </si>
  <si>
    <t>Binder Slovakia Bratislava</t>
  </si>
  <si>
    <t>128/19</t>
  </si>
  <si>
    <t>Gabalcová Zuzana Ing. PhD.</t>
  </si>
  <si>
    <t>Výskumná analýza stanovenia hrúbky zink.povlaku na povrchu plechov</t>
  </si>
  <si>
    <t>Masam Vráble</t>
  </si>
  <si>
    <t>129/19</t>
  </si>
  <si>
    <t>Výskum v oblasti obrábania ťažkooborobiteľných koróziivzdorných ocelí</t>
  </si>
  <si>
    <t>TC Contact Nové Mesto nad Váhom</t>
  </si>
  <si>
    <t>130/19</t>
  </si>
  <si>
    <t>Výskum plazmového leštenia sortierblockov</t>
  </si>
  <si>
    <t>131/19</t>
  </si>
  <si>
    <t>Péteryová Mgda Mgr.</t>
  </si>
  <si>
    <t>Nissens Slovakia Čachtice</t>
  </si>
  <si>
    <t>132/19</t>
  </si>
  <si>
    <t>Analýza chemického zloženia zváracích drôtov</t>
  </si>
  <si>
    <t>133/19</t>
  </si>
  <si>
    <t xml:space="preserve">Výskum a odskúšanie výroby prototypu prípravku podľa dodaného 3D modelu </t>
  </si>
  <si>
    <t>PGS Automatiom Trnava</t>
  </si>
  <si>
    <t>134/19</t>
  </si>
  <si>
    <t>Výskum 3D skenovania lopatiek</t>
  </si>
  <si>
    <t>135/19</t>
  </si>
  <si>
    <t>136/19</t>
  </si>
  <si>
    <t>Vedecko-výskumný projekt: Metalografická analýza súčiastok s vrstvou chem. niklu a vyhodnotenie mikrotvrdosti</t>
  </si>
  <si>
    <t>137/19</t>
  </si>
  <si>
    <t>Výskum merania a kontroly závitov</t>
  </si>
  <si>
    <t>138/19</t>
  </si>
  <si>
    <t>Výskumná analýza napätovo-deformačného stavu koša pre TK</t>
  </si>
  <si>
    <t>Vacuumschmelze Horná Streda</t>
  </si>
  <si>
    <t>139/19</t>
  </si>
  <si>
    <t>Výskum hodnotenia tvrdosti na lisovaných podložkách</t>
  </si>
  <si>
    <t>140/19</t>
  </si>
  <si>
    <t>Výskum použiteľnosti oteruvzdorných materiálov</t>
  </si>
  <si>
    <t>141/19</t>
  </si>
  <si>
    <t>Milde Ján Ing. PhD.</t>
  </si>
  <si>
    <t>Research of comprehensive possibilities for 3D scanning and evaluation process for metal  parts B_19A07</t>
  </si>
  <si>
    <t>142/19</t>
  </si>
  <si>
    <t>Ďuriška Libor Ing. PhD.</t>
  </si>
  <si>
    <t>Výskumná analýza lomového porušenia silentbloku</t>
  </si>
  <si>
    <t>FremachTrnava</t>
  </si>
  <si>
    <t>143/19</t>
  </si>
  <si>
    <t>Výskumná analýza nečistôt spôsobujúcich defekty pri lakovaní</t>
  </si>
  <si>
    <t>Otolift Schodiskové výťahy Palárikovo</t>
  </si>
  <si>
    <t>144/19</t>
  </si>
  <si>
    <t>Výskum a overenie materiálových vlastností</t>
  </si>
  <si>
    <t>Plastcom Bratislava</t>
  </si>
  <si>
    <t>145/19</t>
  </si>
  <si>
    <t>Výskum vplyvu dĺžky a orientácie sklenných vlákien v PBT/PET matrici na odolnosť plastových dielov proti opotrebeniu</t>
  </si>
  <si>
    <t>VÚZ Bratislava</t>
  </si>
  <si>
    <t>146/19</t>
  </si>
  <si>
    <t>Kuruc Marcel Ong. PhD.</t>
  </si>
  <si>
    <t>Výskum a vývoj prototypu tvrdokovového nástroja na zváranie</t>
  </si>
  <si>
    <t>147/19</t>
  </si>
  <si>
    <t>Výskum vplyvu roztokov s vysokým obsahom Cl-iónov na koróznu odolnosť ocele AISI 304</t>
  </si>
  <si>
    <t>148/19</t>
  </si>
  <si>
    <t>Výskum materiálu skrutiek používaných v železničnej doprave</t>
  </si>
  <si>
    <t>Semilab Felvezeto Fizikai Lab. Budapešť</t>
  </si>
  <si>
    <t>149/19</t>
  </si>
  <si>
    <t>Noga Pavol Ing. PhD.</t>
  </si>
  <si>
    <t>Research on ion induced changes on wafers</t>
  </si>
  <si>
    <t>150/19</t>
  </si>
  <si>
    <t>Vedecko-výskumný projekt: Metalografická analýza súčiastok s vrstvou chemického niklu a vyhodnotenie mikrotvrdosti</t>
  </si>
  <si>
    <t>151/19</t>
  </si>
  <si>
    <t>Výskum produktov magnetrónového naprašovania</t>
  </si>
  <si>
    <t>152/19</t>
  </si>
  <si>
    <t>Vedecko-výskumný projekt: Metalografické skúšky plechov určených pre automobilový priemysel</t>
  </si>
  <si>
    <t>153/19</t>
  </si>
  <si>
    <t>Babincová Paulína Ing. PhD.</t>
  </si>
  <si>
    <t>Výskum mikroštruktúry a chemického zloženia hliníkových zliatin</t>
  </si>
  <si>
    <t>154/19</t>
  </si>
  <si>
    <t>Výskum chemického zloženia kontaminovaného povrchu dielov</t>
  </si>
  <si>
    <t>155/19</t>
  </si>
  <si>
    <t>Energoclima Piešťany</t>
  </si>
  <si>
    <t>156/19</t>
  </si>
  <si>
    <t>Výskum materiálu svorníka</t>
  </si>
  <si>
    <t>157/19</t>
  </si>
  <si>
    <t>Vedecko-výskumný projekt: Mechanické skúšky plechov určených pre automobilový priemysel</t>
  </si>
  <si>
    <t>Bestrent Bratislava</t>
  </si>
  <si>
    <t>158/19</t>
  </si>
  <si>
    <t>Výskum poškodenia zvarového spoja hriadeľa a čapu</t>
  </si>
  <si>
    <t>160/19</t>
  </si>
  <si>
    <t>161/19</t>
  </si>
  <si>
    <t>Výskum kvalitatívno-kvantitatívnej fázovej analýzy titánu 6-4</t>
  </si>
  <si>
    <t>162/19</t>
  </si>
  <si>
    <t>Výskumná penostná analýza tienenia OT 150 ZL</t>
  </si>
  <si>
    <t>163/19</t>
  </si>
  <si>
    <t>Výskumná štúdia pevnosti únosnosti oceľového tienenia OT210 pre skaldovanie RAO</t>
  </si>
  <si>
    <t>Zlievareň Trnava</t>
  </si>
  <si>
    <t>164/19</t>
  </si>
  <si>
    <t>Vedecko-výskumný projekt: Analýza mikroštruktúry a tvrdosti poškodeného odliatku lanovej kladky</t>
  </si>
  <si>
    <t>165/19</t>
  </si>
  <si>
    <t>Výskum príčin porušenia ramena kefky elektromotora spätného zrkadla automobilu</t>
  </si>
  <si>
    <t>166/19</t>
  </si>
  <si>
    <t>Výskum v oblasti 3D skenovania a vyhodnocovania</t>
  </si>
  <si>
    <t>Grizzly Šaľa</t>
  </si>
  <si>
    <t>167/19</t>
  </si>
  <si>
    <t>Halgaš Radoslav Ing. PhD.</t>
  </si>
  <si>
    <t>Chemická analýza prvkov ocelí pre výskumné účely</t>
  </si>
  <si>
    <t>168/19</t>
  </si>
  <si>
    <t>Výskumná analýza chemického zloženia a štruktúry adhéznych vrstiev primer a cover</t>
  </si>
  <si>
    <t>169/19</t>
  </si>
  <si>
    <t>Výskumná analýza fázového zloženia RTG</t>
  </si>
  <si>
    <t>170/19</t>
  </si>
  <si>
    <t>Výskumná analýza tvrdosti mosadzných tyčí</t>
  </si>
  <si>
    <t>171/19</t>
  </si>
  <si>
    <t>Vedecko-výskumný projekt-Mechanické skúšky plechov určených pre karosérie automobilov</t>
  </si>
  <si>
    <t>172/19</t>
  </si>
  <si>
    <t>Bártová Katarína Ing. PhD.</t>
  </si>
  <si>
    <t>Výskumný projekt na príčiny poškodenia parného vyhrievacieho telesa z AISi306</t>
  </si>
  <si>
    <t>173/19</t>
  </si>
  <si>
    <t>Výskum a kontrola drsnosti a profilu vzoriek plechov PSA PHEV</t>
  </si>
  <si>
    <t>174/19</t>
  </si>
  <si>
    <t>Kinex Bearings Bytča</t>
  </si>
  <si>
    <t>175/19</t>
  </si>
  <si>
    <t>Cemmac Horné Srnie</t>
  </si>
  <si>
    <t>176/19</t>
  </si>
  <si>
    <t>Výskum chemického zloženia materiálov</t>
  </si>
  <si>
    <t>Aerospace Advanced Composites Wiener Neustadt</t>
  </si>
  <si>
    <t>177/19</t>
  </si>
  <si>
    <t>Krajčovič Jozef Mgr.</t>
  </si>
  <si>
    <t>Výskum koeficientu lineárnej teplotnej rozťažnosti polymérnych materiálov</t>
  </si>
  <si>
    <t>178/19</t>
  </si>
  <si>
    <t>Výskum zloženia hliníkových komponentov</t>
  </si>
  <si>
    <t>179/19</t>
  </si>
  <si>
    <t>Výskum chemického zloženia tepelných štítkov</t>
  </si>
  <si>
    <t>180/19</t>
  </si>
  <si>
    <t>Výskumná analýza lomovej plochy kompozitného dielu silentbloku</t>
  </si>
  <si>
    <t>181/19</t>
  </si>
  <si>
    <t>Výskum a odskúšanie výroby prototypu podľa dodaného 3D modelu</t>
  </si>
  <si>
    <t>182/19</t>
  </si>
  <si>
    <t>183/19</t>
  </si>
  <si>
    <t>Pašák Matej Ing. PhD.</t>
  </si>
  <si>
    <t>Výskumná analýza koróziivzdorných ocelí</t>
  </si>
  <si>
    <t>184/19</t>
  </si>
  <si>
    <t>Výskum vlastností konštrukčných ocelí</t>
  </si>
  <si>
    <t>Roman Majkovič Trnava</t>
  </si>
  <si>
    <t>185/19</t>
  </si>
  <si>
    <t>Výskum výroby prototypu súčiastok</t>
  </si>
  <si>
    <t>186/19</t>
  </si>
  <si>
    <t>Výskum vplyvu výrobných systémov na funkčnosť materiálov</t>
  </si>
  <si>
    <t>187/19</t>
  </si>
  <si>
    <t>Vedecko-výskumný projekt  - mechanické skúšky  plechov určených pre karosérie automobilov</t>
  </si>
  <si>
    <t>188/19</t>
  </si>
  <si>
    <t>189/19</t>
  </si>
  <si>
    <t>Výskumný projekt na príčiny poškodenia parného telesa z tantalu</t>
  </si>
  <si>
    <t>190/19</t>
  </si>
  <si>
    <t>Vedecko-výskumný projekt  - Mechanické skúšky laserom zvarových plechov určených pre automobilový priemysel</t>
  </si>
  <si>
    <t>191/19</t>
  </si>
  <si>
    <t>Výskumná analýza chemického zloženia používaných komponentov vo výrobe</t>
  </si>
  <si>
    <t>192/19</t>
  </si>
  <si>
    <t>Výskumná úloha: TEM analýza hodnotenia materiálov HCp, VPKO, TNR a zvarov</t>
  </si>
  <si>
    <t>193/19</t>
  </si>
  <si>
    <t>195/19</t>
  </si>
  <si>
    <t>Výskum 3D skenovania</t>
  </si>
  <si>
    <t>196/19</t>
  </si>
  <si>
    <t>Vedecko-výskumný projekt  - Mechanické skúšky zvarových spojov pozinkovaných plechov určených pre automobilový priemysel</t>
  </si>
  <si>
    <t>GM Technology Trenčín</t>
  </si>
  <si>
    <t>197/19</t>
  </si>
  <si>
    <t>Peterka Jozef prof. Dr. Ing.</t>
  </si>
  <si>
    <t>Výskum, odskúšanie a návrh technológie 5-osového obrábania vybraných prvkov sklárskej formy podľa 3D modelu</t>
  </si>
  <si>
    <t>198/19</t>
  </si>
  <si>
    <t>Výskumná analýza chemického zloženia štruktúry a optimálnej hrúbky adhéznych vrstiev primer a cover</t>
  </si>
  <si>
    <t>200/19</t>
  </si>
  <si>
    <t>Výskum 3D skenovania a vyhodnocovania deformácie kovových dielov</t>
  </si>
  <si>
    <t>Nordstahl Bratislava</t>
  </si>
  <si>
    <t>201/19</t>
  </si>
  <si>
    <t>Výskum prototypu hriadeľa nápravy</t>
  </si>
  <si>
    <t>202/19</t>
  </si>
  <si>
    <t>Západočeská univerzita Plzeň</t>
  </si>
  <si>
    <t>203/19</t>
  </si>
  <si>
    <t>Výskumná úloha - TEM analýza</t>
  </si>
  <si>
    <t>ECS Slovensko Vlkanová</t>
  </si>
  <si>
    <t>204/19</t>
  </si>
  <si>
    <t>Výskumná analýza lomovej plochy kompozitného dielu</t>
  </si>
  <si>
    <t>Graz university Graz Rakúsko</t>
  </si>
  <si>
    <t>206/19</t>
  </si>
  <si>
    <t>Výskum vplyvu procesu tečenia na hustotu dislokácií v oceli P92</t>
  </si>
  <si>
    <t>207/19</t>
  </si>
  <si>
    <t>Výskum chemického zloženia odliatkov</t>
  </si>
  <si>
    <t>Centrum pre vedu a výskum Mochovce</t>
  </si>
  <si>
    <t>208/19</t>
  </si>
  <si>
    <t>Szabó Peter Ing. PhD.</t>
  </si>
  <si>
    <t>Ergonomická analýza blokovej dozorne JE EBO V2</t>
  </si>
  <si>
    <t>Q2 Systems Trenčín</t>
  </si>
  <si>
    <t>210/19</t>
  </si>
  <si>
    <t>Výskum, odskúšanie a návrh CAD/CAM a Laser tehnológií pre obrábanie a zmatňovanie AL platní</t>
  </si>
  <si>
    <t>Design of Exact Engineering Bratislava</t>
  </si>
  <si>
    <t>212/19</t>
  </si>
  <si>
    <t>Buranský Ivan Ing. PhD.</t>
  </si>
  <si>
    <t>Výskum v oblasti presnosti reverzného inžinierstva vstrekovacej formy</t>
  </si>
  <si>
    <t>214/19</t>
  </si>
  <si>
    <t>Výskumná štúdia pevnostnej únosnosti tŕňa ýchytu koša a kotvy pre prípad skrátenej  lišty tŕňa zýchytu</t>
  </si>
  <si>
    <t>220/19</t>
  </si>
  <si>
    <t>Výskumná analýza chemického zloženia spájok</t>
  </si>
  <si>
    <t>221/19</t>
  </si>
  <si>
    <t>Vedecko-výskumný projekt - Mechanické skúšky vzoriek vyrobených práškovou metalurgiou</t>
  </si>
  <si>
    <t>222/19</t>
  </si>
  <si>
    <t>Výskum vstupných a reziduálnych materiálov procesu magnetrónového naprašovania</t>
  </si>
  <si>
    <t>223/19</t>
  </si>
  <si>
    <t>224/19</t>
  </si>
  <si>
    <t>Výskum v oblasti výroby prototypových plastových súčiastok</t>
  </si>
  <si>
    <t>225/19</t>
  </si>
  <si>
    <t>Výskum v oblasti 3D skenovania</t>
  </si>
  <si>
    <t>226/19</t>
  </si>
  <si>
    <t xml:space="preserve">Výskum kvalitatívno kvantitatívnej fázovej analýzy titanu </t>
  </si>
  <si>
    <t>227/19</t>
  </si>
  <si>
    <t>Výskum kvalitatívno kvantitatívnej fázovej analýzy titanu Ti 7-4</t>
  </si>
  <si>
    <t>228/19</t>
  </si>
  <si>
    <t>Výskumná analýza zameraná na makroskopiu dielov</t>
  </si>
  <si>
    <t>Ingrid Ďurišoví IDA Hrnčiarovce nad Parnou</t>
  </si>
  <si>
    <t>230/19</t>
  </si>
  <si>
    <t>Výskumná analýza mechanických vlastností čapov pre koľajové vozidlo</t>
  </si>
  <si>
    <t>231/19</t>
  </si>
  <si>
    <t>Vedecko-výskumný projekt - Metalografické vyhodnotenie hrúbky vrstvy chemického niklu</t>
  </si>
  <si>
    <t>235/19</t>
  </si>
  <si>
    <t>Výskumná analýza zvarových spojov z hľadiska makroštruktúry a hodnôt tvrdosti</t>
  </si>
  <si>
    <t>236/19</t>
  </si>
  <si>
    <t>Výskum mechanických vlastností starnutých plechov</t>
  </si>
  <si>
    <t>237/19</t>
  </si>
  <si>
    <t>Miba Steeltec Vráble</t>
  </si>
  <si>
    <t>239/19</t>
  </si>
  <si>
    <t>Výskumná analýza chemického zloženia dielov</t>
  </si>
  <si>
    <t>Centrum pre vedu a výskum Kalná nad Hornom</t>
  </si>
  <si>
    <t>240/19</t>
  </si>
  <si>
    <t>Balog Karol prof. Ing. PhD.</t>
  </si>
  <si>
    <t>Termogravimetrická výskumná analýza na vzorkách káblov od výrobcu KABEX</t>
  </si>
  <si>
    <t>241/19</t>
  </si>
  <si>
    <t>242/19</t>
  </si>
  <si>
    <t>243/19</t>
  </si>
  <si>
    <t>244/19</t>
  </si>
  <si>
    <t>Výskumná analýza chemického zloženia mikroštruktúry materiálov</t>
  </si>
  <si>
    <t>Ústav fyziky plazmatu AV ČR Praha</t>
  </si>
  <si>
    <t>245/19</t>
  </si>
  <si>
    <t>Sahul Miroslav Ing. PhD.</t>
  </si>
  <si>
    <t>Výskum zvariteľnosti bezkyslíkatej medi Cu-CF rôznych hrúbok</t>
  </si>
  <si>
    <t>Fornex Engeneering Cífer</t>
  </si>
  <si>
    <t>246/19</t>
  </si>
  <si>
    <t>Výskum v oblasti 3D skenovania výkovkov</t>
  </si>
  <si>
    <t>247/19</t>
  </si>
  <si>
    <t>Výskumná analýza zvarových spojov z hľadiska makroštruktúry hodnôt tvrdosti</t>
  </si>
  <si>
    <t>248/19</t>
  </si>
  <si>
    <t>Vedecko-výskumný projekt: Mechanické skúšky laserom zváraných zvarových spojov plechov určených pre karosérie automobilov</t>
  </si>
  <si>
    <t>249/19</t>
  </si>
  <si>
    <t>250/19</t>
  </si>
  <si>
    <t>Vedecko-výskumný projekt: Metalografické vyhodnotenie hrúbky vrstvy chemického niklu</t>
  </si>
  <si>
    <t>Johns Manville Slovakia Trnava</t>
  </si>
  <si>
    <t>251/19</t>
  </si>
  <si>
    <t>Výskum chemického zloženia degradovaného plynového horáka</t>
  </si>
  <si>
    <t>252/19</t>
  </si>
  <si>
    <t>Výskum fázového zloženia produktov magnetrónového naprašovania</t>
  </si>
  <si>
    <t>STU Bratislava Stavebná fakulta</t>
  </si>
  <si>
    <t>253/19</t>
  </si>
  <si>
    <t>Výskum tepelnej odolnosti stavebno-izolačných materiálov</t>
  </si>
  <si>
    <t>255/19</t>
  </si>
  <si>
    <t>Výskum chemického zloženia matíc pre železničnú dopravu</t>
  </si>
  <si>
    <t>AJ Metal Design Hrnčiarovce nad Parnou</t>
  </si>
  <si>
    <t>256/19</t>
  </si>
  <si>
    <t>Výskumná štúdia štukturálnej úpravy kovových paliet s hľadiska zvýšenia ich nosnosti</t>
  </si>
  <si>
    <t>Slovenský metrologický ústav Bratislava</t>
  </si>
  <si>
    <t>258/19</t>
  </si>
  <si>
    <t>Gorog Augustin Ing. PhD.</t>
  </si>
  <si>
    <t>Výskum v oblasti vyhodnotenia nameraných odchýliek tvaru na súradnicovom stroji</t>
  </si>
  <si>
    <t>Odvoz a likvidácia odpadu Bratislava</t>
  </si>
  <si>
    <t>259/19</t>
  </si>
  <si>
    <t>Výskum príčin poškodenia generátora</t>
  </si>
  <si>
    <t>260/19</t>
  </si>
  <si>
    <t>Výskum v oblasti 3D meranie dielov</t>
  </si>
  <si>
    <t>VÚSAPL Nitra</t>
  </si>
  <si>
    <t>261/19</t>
  </si>
  <si>
    <t>Výskum v oblasti 3D skenovania - reverzné modelovanie</t>
  </si>
  <si>
    <t>Univerzita Jána Evangelisty Purkyne Ústi nad Labem ČR</t>
  </si>
  <si>
    <t>262/19</t>
  </si>
  <si>
    <t>Výskum dopovania povrchu AISi zliatiny a ocele 17240 uhlíkom a kremíkom</t>
  </si>
  <si>
    <t>263/19</t>
  </si>
  <si>
    <t>Výskum priemyselných produktov na báze skla a kovov s využitím elektrónovej mikroskopie</t>
  </si>
  <si>
    <t>264/19</t>
  </si>
  <si>
    <t>Vedecko-výskumný projekt-mechanické skúšky plechov určených pre karosérie automobilov</t>
  </si>
  <si>
    <t>Tervakosti Svit</t>
  </si>
  <si>
    <t>265/19</t>
  </si>
  <si>
    <t>Výskum zvariteľnosti Cu</t>
  </si>
  <si>
    <t>266/19</t>
  </si>
  <si>
    <t>Výskum v oblasti 3D tlače</t>
  </si>
  <si>
    <t>TAPOS Trnava</t>
  </si>
  <si>
    <t>267/19</t>
  </si>
  <si>
    <t>Výsmum príčin poškodenia skrutiek ojnice</t>
  </si>
  <si>
    <t>268/19</t>
  </si>
  <si>
    <t>Výskum v oblasti 3D skenovania - 3D modelov činných časti lisovacieho nástroja</t>
  </si>
  <si>
    <t>Enics Slovakia Nová Dubnica</t>
  </si>
  <si>
    <t>269/19</t>
  </si>
  <si>
    <t>Lokaj  Ján prof. Ing. PhD.</t>
  </si>
  <si>
    <t>Výskumná analýza materiálu z dôvodu nesprávneho spájkovania</t>
  </si>
  <si>
    <t>270/19</t>
  </si>
  <si>
    <t>Výskum v oblasti metania výliskov</t>
  </si>
  <si>
    <t>271/19</t>
  </si>
  <si>
    <t>Výskumná analýza prítomnosti fosfátov na povrchu kovových valčekov</t>
  </si>
  <si>
    <t>272/19</t>
  </si>
  <si>
    <t>Výskum ložiskových ocelí a overenia ich chemického zloženia</t>
  </si>
  <si>
    <t>Biha Polianka</t>
  </si>
  <si>
    <t>273/19</t>
  </si>
  <si>
    <t>Výskum v oblasti 3D merania a nastavovania prípravkov na meranie trubiek</t>
  </si>
  <si>
    <t>274/19</t>
  </si>
  <si>
    <t>Výskum oduhličenia ložiskových ocelí</t>
  </si>
  <si>
    <t>275/19</t>
  </si>
  <si>
    <t>OTO Almási  - AVATS Horné Mýto</t>
  </si>
  <si>
    <t>276/19</t>
  </si>
  <si>
    <t>Výskum v oblasti výberu CAD/CAM riešenia</t>
  </si>
  <si>
    <t>277/19</t>
  </si>
  <si>
    <t>Výskumná analýza plastového dielu</t>
  </si>
  <si>
    <t>278/19</t>
  </si>
  <si>
    <t>Výskumná analýza zvarových spojov z hľadiska makoštruktúry a hodnôt tvrdosti</t>
  </si>
  <si>
    <t>279/19</t>
  </si>
  <si>
    <t>Výskum chemického zloženia zváraných materiálov</t>
  </si>
  <si>
    <t>280/19</t>
  </si>
  <si>
    <t>Výskumná analýza vzoriek strižných hrán plechov určených pre karosérie automobilov</t>
  </si>
  <si>
    <t>281/19</t>
  </si>
  <si>
    <t>CEO JPW Group Praha</t>
  </si>
  <si>
    <t>282/19</t>
  </si>
  <si>
    <t>Výskum vlastností termálnych nástrekov Ni-Cr</t>
  </si>
  <si>
    <t>Smart Eureka  Advanced Manufacturing Španielsko</t>
  </si>
  <si>
    <t>Šugár Peter, prof. Ing. PhD.</t>
  </si>
  <si>
    <t>An integral process value chain based on Hybrid Manufacturing process for a flexible and reconfigurable production of high complexity tooling (S0104-Flex-Tool)</t>
  </si>
  <si>
    <t>MTF</t>
  </si>
  <si>
    <t>Výskum zvárania progresívnych ľahkých zliatin lúčovými technológiami (APVV-15-0337)</t>
  </si>
  <si>
    <t>Výskum technologického procesu tvárnenia pri výrobe rúr s tvarovočlenitým vnútorným povrchom (APVV-15-0319)</t>
  </si>
  <si>
    <t>Výskum modifikácie fázových rozhraní v systéme povlak/ podložka  na zvýšenie adhézie tvrdých povlakov (APVV-15-0168)</t>
  </si>
  <si>
    <t>PSA</t>
  </si>
  <si>
    <t>PSA16_8</t>
  </si>
  <si>
    <t>Automobilová junior akadémia</t>
  </si>
  <si>
    <t>23.6.2016 - 31.7.2021</t>
  </si>
  <si>
    <t>International Visegrad Fund</t>
  </si>
  <si>
    <t>Mgr. Ľudmila Hurajová, PhD.</t>
  </si>
  <si>
    <t>CLIL- Higher Education Teacher  CLIL</t>
  </si>
  <si>
    <t>20.6.2019 - 30.11.2020</t>
  </si>
  <si>
    <t>Erasmus+, KA2, SP (2019-1-RO01-KA203-063153)</t>
  </si>
  <si>
    <t xml:space="preserve">Development of mechatronic skills and innovative learning methods for industry 4.0 </t>
  </si>
  <si>
    <t>1.9.2019 - 31.08.2021</t>
  </si>
  <si>
    <t>Ing. Štefan Svetský, PhD.</t>
  </si>
  <si>
    <t xml:space="preserve">V4+ Academic research consortium integrated robotics, databases and languages technologies </t>
  </si>
  <si>
    <t>1.6.2018-30.9.2019</t>
  </si>
  <si>
    <t>H2020 - MSCA-RISE-2017</t>
  </si>
  <si>
    <t>Directional Composites through Manufacturing Innovation</t>
  </si>
  <si>
    <t>1.3.2018 - 28.2.2020</t>
  </si>
  <si>
    <t>SAIA/CEEPUS</t>
  </si>
  <si>
    <t>BG722</t>
  </si>
  <si>
    <t>Computer Aided Design of automated systems for assembling (CIII-BG0722-06-1718)</t>
  </si>
  <si>
    <t>RO58</t>
  </si>
  <si>
    <t>Design, implementation and use of joint programs regarding quality in manufacturing engineering (CIII-RO-0058-10-1718)</t>
  </si>
  <si>
    <t>PL07</t>
  </si>
  <si>
    <t>Contemporary manufacturing and measuring technologies in quality management systems (CIII-PL-0007-13-1718)</t>
  </si>
  <si>
    <t>PL33</t>
  </si>
  <si>
    <t>prof. Ing. Karol Velíšek, CSc.</t>
  </si>
  <si>
    <t>Development of mechanical engineering (design, technology and production management) as an essential base for progress in the area of small and medium companies' logistics - research, preparation and implementation of joint programs of study (CIII-PL-0033-13-1718)+(CIII-PL-0033-14-1819)</t>
  </si>
  <si>
    <t>PL701</t>
  </si>
  <si>
    <t>Engineering as Communication Language in Europe (CIII-PL-0701-06-1718)</t>
  </si>
  <si>
    <t>RO202</t>
  </si>
  <si>
    <t>Implementation and utilization of e-learning systems in study area of production engineering in Central European Region (CIII-RO-0202-11-1718)+(CIII-RO-0202-12-1819)</t>
  </si>
  <si>
    <t>PL901</t>
  </si>
  <si>
    <t>Teaching and research in advanced manufacturing (CIII-PL-0901-04-1718)+(CIII-PL-0901-05-1819)</t>
  </si>
  <si>
    <t>RO13</t>
  </si>
  <si>
    <t>Teaching and Research of Environment-oriented Technologies in Manufacturing (CIII-RO-0013-013-1718)+ (CIII-RO-0013-014-1819)</t>
  </si>
  <si>
    <t>RS304</t>
  </si>
  <si>
    <t>Technical Characteristics Researching of Modern Products in Machine Industry (Machine Design, Fluid Technics and Calculations) with the Purpose of Improvement Their Market Characteristics and Better Placement on the Market (CIII-RS-0304-10-1718)+(CIII-RS-0304-11-1819)</t>
  </si>
  <si>
    <t>RS1311</t>
  </si>
  <si>
    <t>Multidisciplinary Approach to Education and Research in the Field of Digital Media Production (CIII-RS-1311-01-1819), (CIII-RS-1311-02-1920)</t>
  </si>
  <si>
    <t>BA1042</t>
  </si>
  <si>
    <t>doc. Ing. Radovan Holubek, PhD.</t>
  </si>
  <si>
    <t>New teaching technologies and new applications in modernization of teaching at the Faculties of Technical Sciences in connection with the needs of small and medium enterprises in the environment (CIII-BA-1402-01-1920)</t>
  </si>
  <si>
    <t>Freemover</t>
  </si>
  <si>
    <t>doc. Ing. Peter Košťál,PhD.</t>
  </si>
  <si>
    <t xml:space="preserve">CEEPUS III Freemover  Letter Teacher  </t>
  </si>
  <si>
    <t>RS1011</t>
  </si>
  <si>
    <t>Ing. Helena Fidlerová, PhD.</t>
  </si>
  <si>
    <t>Fostering sustainable partnership between academia and industry in improving applicability of logistics thinking (FINALIST) (CIII-RS-1011-05-1920)</t>
  </si>
  <si>
    <t>RS1412</t>
  </si>
  <si>
    <t>Interdisciplinary approach for enhancing knowledge in supply chain analytics (SCAN) (CIII-RS-1412-01-1920)</t>
  </si>
  <si>
    <t>Ivančíková Renáta Mgr.</t>
  </si>
  <si>
    <t>Seminár JOBDAY 2019</t>
  </si>
  <si>
    <t>21/19</t>
  </si>
  <si>
    <t>Važan Pavel prof. Ing. PhD.</t>
  </si>
  <si>
    <t>Principia Cybernetika - konferencia 2019</t>
  </si>
  <si>
    <t>Davital Banská Bystrica</t>
  </si>
  <si>
    <t>Tibenská Alica Ing</t>
  </si>
  <si>
    <t>Prenájom automatov</t>
  </si>
  <si>
    <t>Chlpeková Andrea doc. Ing. PhD.</t>
  </si>
  <si>
    <t>Konferencia "AGE MANAGEMENT"</t>
  </si>
  <si>
    <t>49/19</t>
  </si>
  <si>
    <t>Matúšová Miriam Ing. PhD.</t>
  </si>
  <si>
    <t>Realizácia praktických cvičení pre ZŠ</t>
  </si>
  <si>
    <t>60/19</t>
  </si>
  <si>
    <t>Kurz - fyzika</t>
  </si>
  <si>
    <t>Stredná odborná škola obchodu a služieb Trnava</t>
  </si>
  <si>
    <t>79/19</t>
  </si>
  <si>
    <t>Zvárací kurz ZG-1</t>
  </si>
  <si>
    <t>93/19</t>
  </si>
  <si>
    <t>Liška Vladimír Mgr. PhD.</t>
  </si>
  <si>
    <t>Kurz matematika</t>
  </si>
  <si>
    <t>126/19</t>
  </si>
  <si>
    <t>Holubek Radovan doc. Ing. PhD.</t>
  </si>
  <si>
    <t>Stretnutie katedier a Ústavov výrobnej techniky a robotiky</t>
  </si>
  <si>
    <t>159/19</t>
  </si>
  <si>
    <t xml:space="preserve">Základný kurz zvárania </t>
  </si>
  <si>
    <t>199/19</t>
  </si>
  <si>
    <t>Prípravný kurz pneumatického riadenia systému</t>
  </si>
  <si>
    <t>209/19</t>
  </si>
  <si>
    <t>Školenie "Metrológia" pre konštruktérov v praxi</t>
  </si>
  <si>
    <t>211/19</t>
  </si>
  <si>
    <t>Zvárací kurz Z-E1, Z-M1, Z-T1, Z-G1</t>
  </si>
  <si>
    <t>213/19</t>
  </si>
  <si>
    <t>Zvárací kurz Z-E1</t>
  </si>
  <si>
    <t>Akebono Brake Slovakia Trenčín</t>
  </si>
  <si>
    <t>215/19</t>
  </si>
  <si>
    <t>Odborné školenie</t>
  </si>
  <si>
    <t>257/19</t>
  </si>
  <si>
    <t>Zváračský kurz MAG, Z-E1</t>
  </si>
  <si>
    <t>Visegrad Grant No. 21810100</t>
  </si>
  <si>
    <t>H2020-MSCA-RISE-2017
Grant Agreement no. 778068-DiCoMi</t>
  </si>
  <si>
    <t>Grant Agreement no. 2019-1-RO01-KA203-063153</t>
  </si>
  <si>
    <t>Visegrad Grant No. 21910035</t>
  </si>
  <si>
    <t>strojárske technológie a materiály</t>
  </si>
  <si>
    <t>automatizácia</t>
  </si>
  <si>
    <t>materiály</t>
  </si>
  <si>
    <t>výrobná technika</t>
  </si>
  <si>
    <t>priemyselné inžinierstvo</t>
  </si>
  <si>
    <t>bezpečnosť a ochrana zdravia pri práci</t>
  </si>
  <si>
    <t>FIIT</t>
  </si>
  <si>
    <t>1/0874/17</t>
  </si>
  <si>
    <t>doc. Ing. Vanda Benešová, PhD.</t>
  </si>
  <si>
    <t>Modelovanie ľudskej vizuálnej pozornosti s využitím automatického vizuálneho rozpoznávania scény a objektov</t>
  </si>
  <si>
    <t>1/0409/17</t>
  </si>
  <si>
    <t>Ing. Eduard Kuric, PhD.</t>
  </si>
  <si>
    <t>Osobnosť a profesijné videnie učiteľov a učiteliek vo vzťahu k riešeniu náročných situácií v školskej triede v období tranzitu do praxe</t>
  </si>
  <si>
    <t>1/0458/18</t>
  </si>
  <si>
    <t>prof. Ing. Mária Lucká, PhD.</t>
  </si>
  <si>
    <t>Chyby a neurčitosť v sekvenovaní DNA: Algoritmy a modely</t>
  </si>
  <si>
    <t>1/0667/18</t>
  </si>
  <si>
    <t>doc. Ing. Michal Kompan, PhD.</t>
  </si>
  <si>
    <t>Modelovanie, predikcia a vyhodnocovanie správania človeka pri interakcii na webe pre prispôsobovanie a personalizáciu</t>
  </si>
  <si>
    <t>1/0759/19</t>
  </si>
  <si>
    <t>doc. Ing. Valentino Vranić, PhD.</t>
  </si>
  <si>
    <t>Previazanie, vizualizácia a obnovovanie heterogénnych softvérových znalostí</t>
  </si>
  <si>
    <t>1/0725/19</t>
  </si>
  <si>
    <t>prof. Ing. Mária Bieliková, PhD.</t>
  </si>
  <si>
    <t>Analýza a návrh metód a modelov viacjazyčného obsahu generovanom používateľmi v online priestore rozsiahlych dát založených na strojovom učení</t>
  </si>
  <si>
    <t>1/0075/19</t>
  </si>
  <si>
    <t>Ing. Róbert Móro, PhD.</t>
  </si>
  <si>
    <t>Medzikulturálne aspekty súcitu, sebasúcitu a sebakritickosti a testovanie ich ovplyvňovania</t>
  </si>
  <si>
    <t>011STU-4/2017</t>
  </si>
  <si>
    <t>prof. Ing. Pavel Čičák, PhD.</t>
  </si>
  <si>
    <t>Aktualizácia predmetov zameraných na výučbu počítačových sietí podľa špecifikácie praxe</t>
  </si>
  <si>
    <t>028STU-4/2017</t>
  </si>
  <si>
    <t>Inovatívne metódy výučby informatiky vo veľkých skupinách s podporou online vzdelávania</t>
  </si>
  <si>
    <t>APVV-15-0508</t>
  </si>
  <si>
    <t>Informačné správanie sa človeka v digitálnom priestore</t>
  </si>
  <si>
    <t>APVV-15-0731</t>
  </si>
  <si>
    <t>prof. Ing. Ivan Kotuliak, PhD.</t>
  </si>
  <si>
    <t>Multimodálna interakcia človek-robot s využitím cloudových prostriedkov</t>
  </si>
  <si>
    <t>APVV-15-0789</t>
  </si>
  <si>
    <t>Ing. Katarína Jelemenská, PhD.</t>
  </si>
  <si>
    <t>Aplikovaný výskum merania fyziologických parametrov stresu a inteligentného bezdrôtového biomonitoringu s využitím technológií na čipe.</t>
  </si>
  <si>
    <t>APVV-16-0213</t>
  </si>
  <si>
    <t>doc. Ing. Viera Rozinajová, PhD.</t>
  </si>
  <si>
    <t>Znalostné prístupy k inteligentnej analýze veľkých dát</t>
  </si>
  <si>
    <t>APVV-16-0484</t>
  </si>
  <si>
    <t>prof. RNDr. Mária Lucká, PhD.</t>
  </si>
  <si>
    <t>Nádorová heterogenita v mnohopočetnom myelóme: evolúcia a klinická významnosť</t>
  </si>
  <si>
    <t>APVV-17-0267</t>
  </si>
  <si>
    <t>prof. Ing. Pavol Návrat, PhD.</t>
  </si>
  <si>
    <t>Automatizované rozpoznávanie antisociálneho správania v online komunitách</t>
  </si>
  <si>
    <t>2018-2022</t>
  </si>
  <si>
    <t>SK-IL-RD-18-0004</t>
  </si>
  <si>
    <t>Misinformation Detection in Healthcare Domain</t>
  </si>
  <si>
    <t>MVP-2019-0067</t>
  </si>
  <si>
    <t>Refundácia nákladov</t>
  </si>
  <si>
    <t>MVP-2019-0068</t>
  </si>
  <si>
    <t>doc. Ing. Jakub Šimko, PhD.</t>
  </si>
  <si>
    <t>Projekt priemyselného výskumu</t>
  </si>
  <si>
    <t>2018/7838:1-26C0</t>
  </si>
  <si>
    <t>Výskum a vývoj automatizovanej validácie dát pre podnikové a Big Data systémy podporené AI</t>
  </si>
  <si>
    <t>Nadácia Tatrabanky</t>
  </si>
  <si>
    <t>2019et007</t>
  </si>
  <si>
    <t>Ing. Martin Tamajka</t>
  </si>
  <si>
    <t>Detekcia neurodegeneratívnych ochorení zmiešanou a virtuálnou realitou</t>
  </si>
  <si>
    <t>Nadácia EPH</t>
  </si>
  <si>
    <t>Ing. Juraj Vincúr</t>
  </si>
  <si>
    <t>XR @ 3D Lab</t>
  </si>
  <si>
    <t>COST CA18209</t>
  </si>
  <si>
    <t>doc. Ing. Marián Šimko, PhD.</t>
  </si>
  <si>
    <t>European network for Web-centred linguistic data science [NexusLinguarum]</t>
  </si>
  <si>
    <t>2019-2023</t>
  </si>
  <si>
    <t xml:space="preserve">COST Action CA18236 </t>
  </si>
  <si>
    <t xml:space="preserve">Multi-disciplinary innovation for social change </t>
  </si>
  <si>
    <t>International Cooperation in Education and 
Research – The Central, Eastern and South Eastern European Region</t>
  </si>
  <si>
    <t>ICDI4 - Intelligent Competence Development for Industry 4.0</t>
  </si>
  <si>
    <t>Siemens Healthcare s.r.o.</t>
  </si>
  <si>
    <t>zmluva 10/2019</t>
  </si>
  <si>
    <t>Výskumná spolupráca a partnerstvo</t>
  </si>
  <si>
    <t>Anasoft APR sro.</t>
  </si>
  <si>
    <t>zmluva 03/2019</t>
  </si>
  <si>
    <t>Výskumná spolupráca</t>
  </si>
  <si>
    <t>Nadácia Pontis</t>
  </si>
  <si>
    <t>PWC19_01</t>
  </si>
  <si>
    <t>Rozvoj kompetencie v oblasti umelej inteligencie</t>
  </si>
  <si>
    <t>Softplan Slovakia sro</t>
  </si>
  <si>
    <t>zmluva 28/2019</t>
  </si>
  <si>
    <t>Spolupráca vo výskume</t>
  </si>
  <si>
    <t>ON  Semiconductor Slovakia as</t>
  </si>
  <si>
    <t>zmluva 35/2019</t>
  </si>
  <si>
    <t xml:space="preserve">Pixel Federation </t>
  </si>
  <si>
    <t>zmluva 36/2019</t>
  </si>
  <si>
    <t>zmluva 34/2019</t>
  </si>
  <si>
    <t>2019/AH038</t>
  </si>
  <si>
    <t>XR@3D lab</t>
  </si>
  <si>
    <t>Instarea sro</t>
  </si>
  <si>
    <t>zmluva 26/2019</t>
  </si>
  <si>
    <t>Soimco as</t>
  </si>
  <si>
    <t>zmluva 17/2019</t>
  </si>
  <si>
    <t>Zabezpečenie konferencie IIT SRC 2019</t>
  </si>
  <si>
    <t xml:space="preserve">Brainware sro </t>
  </si>
  <si>
    <t>zmluva 23/2019</t>
  </si>
  <si>
    <t>Talapoin sro</t>
  </si>
  <si>
    <t>zmluva 31/2019</t>
  </si>
  <si>
    <t xml:space="preserve">Exponea sro </t>
  </si>
  <si>
    <t>zmluva 15/2019</t>
  </si>
  <si>
    <t xml:space="preserve">Moving Medical Media sro </t>
  </si>
  <si>
    <t>zmluva 27/2019</t>
  </si>
  <si>
    <t xml:space="preserve">Synculario jsa </t>
  </si>
  <si>
    <t>zmluva 07/2019</t>
  </si>
  <si>
    <t>zmluva 62/2015</t>
  </si>
  <si>
    <t>prof. Pavel Čičák, PhD.</t>
  </si>
  <si>
    <t>Molpir s.r.o.</t>
  </si>
  <si>
    <t>zmluva 52/2015</t>
  </si>
  <si>
    <t>Výskum, zber, triedenie a analýzy údajov, riešenie digitálneho obsahu, vývoj modulov, knižníc, aplikácoí a vyvodenie záverov z údajov získaných analýzou zdrojových dokumentov.</t>
  </si>
  <si>
    <t>Zlava dňa</t>
  </si>
  <si>
    <t>zmluva 25/2016</t>
  </si>
  <si>
    <t>Tvorba a optimalizovanie modelov pre odporúčanie čo najrelevantnejšieho obsahu používateľom na základe dát o zobrazeniach stránky a ich doplňujúcich informácií</t>
  </si>
  <si>
    <t>Softec</t>
  </si>
  <si>
    <t>zmluva 33/2017</t>
  </si>
  <si>
    <t xml:space="preserve">Konzultačné služby v oblasti výskumu vývoja softverovýcha informačných systémov </t>
  </si>
  <si>
    <t>Unicorn</t>
  </si>
  <si>
    <t>zmluva 34/2017</t>
  </si>
  <si>
    <t>Lontin</t>
  </si>
  <si>
    <t>zmluva 35/2017</t>
  </si>
  <si>
    <t xml:space="preserve">Konzultačné služby v oblasti výskumu a vývoja softverovýcha informačných systémov </t>
  </si>
  <si>
    <t>QBSW</t>
  </si>
  <si>
    <t>zmluva 39/2017</t>
  </si>
  <si>
    <t>Tempest</t>
  </si>
  <si>
    <t>zmluva 40/2017</t>
  </si>
  <si>
    <t>zmluva 41/2017</t>
  </si>
  <si>
    <t>Konzultačné služby v oblasti vývoja softvéru</t>
  </si>
  <si>
    <t>Asseco Central Europe, a.s.</t>
  </si>
  <si>
    <t>zmluva 50/2017</t>
  </si>
  <si>
    <t>Ministerstvo Financií SR</t>
  </si>
  <si>
    <t>zmluva 46/2017</t>
  </si>
  <si>
    <t>Zabezpečenie odborných vyjadrení a analýz v oblasti výskumu a vývoja pre medzinárodný projekt programu H2020</t>
  </si>
  <si>
    <t>Accenture Technology solutions - Slovanka, s.r.o.</t>
  </si>
  <si>
    <t>zmluva 58/2017</t>
  </si>
  <si>
    <t xml:space="preserve"> Artificial Intelligence: Voice Channel </t>
  </si>
  <si>
    <t>zmluva 38/2019</t>
  </si>
  <si>
    <t>Vzpracovanie štúdie</t>
  </si>
  <si>
    <t>Evona Electronic s.r.o</t>
  </si>
  <si>
    <t>zmluva 14/2018</t>
  </si>
  <si>
    <t>Vytvorenie analýzy správania a manažmentu rizika</t>
  </si>
  <si>
    <t>zmluva 27/2018</t>
  </si>
  <si>
    <t>Overovanie metód na vzorovej aplikácii</t>
  </si>
  <si>
    <t>Kistler Bratislava</t>
  </si>
  <si>
    <t>zmluva 22/2018</t>
  </si>
  <si>
    <t>Konzultačné služby v oblasti vývoja informačných systémov</t>
  </si>
  <si>
    <t>Continental Automotive Systems Slovakia, s.r.o.</t>
  </si>
  <si>
    <t>zmluva 24/2018</t>
  </si>
  <si>
    <t>Vzájomná spolupráca v oblasti IT</t>
  </si>
  <si>
    <t>zmluva 30/2018</t>
  </si>
  <si>
    <t>Konzultačné služby v oblasti vývoja softvérových a informačných systémov</t>
  </si>
  <si>
    <t>Sféra</t>
  </si>
  <si>
    <t>zmluva 31/2018</t>
  </si>
  <si>
    <t>Výskum na anonymizovaných dátach pre účely vzdelávania</t>
  </si>
  <si>
    <t>zmluva 36/2018</t>
  </si>
  <si>
    <t>Zmluva o spolupráci vývoja softvérových aplikácií</t>
  </si>
  <si>
    <t>Slovak Telecom</t>
  </si>
  <si>
    <t>objednávka 2300097359</t>
  </si>
  <si>
    <t xml:space="preserve">Tréning IT </t>
  </si>
  <si>
    <t>UI42</t>
  </si>
  <si>
    <t>objednávka 276969</t>
  </si>
  <si>
    <t>Konzultačné služby v oblasti výskumu</t>
  </si>
  <si>
    <t>ČSOB nadácia</t>
  </si>
  <si>
    <t>zmluva 20/2019</t>
  </si>
  <si>
    <t>Podpora vzdelávania</t>
  </si>
  <si>
    <t>Nadácia ESET</t>
  </si>
  <si>
    <t>zmluva 40/2019</t>
  </si>
  <si>
    <t>Podpora doktorandského štúdia</t>
  </si>
  <si>
    <t>Coraceo</t>
  </si>
  <si>
    <t>objednávka</t>
  </si>
  <si>
    <t>Objednávka reklamy</t>
  </si>
  <si>
    <t>AT@T</t>
  </si>
  <si>
    <t>Šiffalovič Peter, Dr., PhD.</t>
  </si>
  <si>
    <t>Skákalová Viera, doc., Ing., DrSc.</t>
  </si>
  <si>
    <t>Vlastnosti rozhrania grafén-diamant: štúdium na atomárnej úrovni</t>
  </si>
  <si>
    <t>PPP DAAD Skakalova</t>
  </si>
  <si>
    <t>Study of diamond surfaces and their reconstruction</t>
  </si>
  <si>
    <t>Čaplovič Ľubomír, prof., Ing., PhD.</t>
  </si>
  <si>
    <t>Výskum modifikácie fázových rozhraní v systéme povlak/podložka na zvýšenie adhézie tvrdých povlakov</t>
  </si>
  <si>
    <t>CN UVP</t>
  </si>
  <si>
    <t>Dr. h. c. prof. Dr. Ing. Oliver Moravčík</t>
  </si>
  <si>
    <t>od 1.1. do 31.12.2019</t>
  </si>
  <si>
    <t>Rozvojový projekt</t>
  </si>
  <si>
    <t>PS STU</t>
  </si>
  <si>
    <t>ESET finančný príspevok</t>
  </si>
  <si>
    <t>od 25.10.2019
do 31.10.2020</t>
  </si>
  <si>
    <t>Mag. Martina Vavreková</t>
  </si>
  <si>
    <t>UTI</t>
  </si>
  <si>
    <t>Finančné prostriedky na prevádzku inkábotora na rok 2019</t>
  </si>
  <si>
    <t>Mešková Ľubica</t>
  </si>
  <si>
    <t>Zahraničná reprezentácia</t>
  </si>
  <si>
    <t>júl/august 2019</t>
  </si>
  <si>
    <t>VUS Technik STU</t>
  </si>
  <si>
    <t>reprezentácia</t>
  </si>
  <si>
    <t>Zahraničný zájazd - festival Europen choir game Goteburg, Byuykcekmece festival music and art</t>
  </si>
  <si>
    <t>Švédsko, Dánsko, Turecko</t>
  </si>
  <si>
    <t>Júl/august 2019</t>
  </si>
  <si>
    <t>Úrad podpredsedu vlády SR pre investície a informatizáciu</t>
  </si>
  <si>
    <t>Zmluva o partnerstve č.
182/2017.</t>
  </si>
  <si>
    <t>Finka, Maroš, prof. Ing. arch. PhD., Ondrejičková, Silvia, Mgr. PhD.</t>
  </si>
  <si>
    <t>Príprava nových kapacít pre EŠIF 1</t>
  </si>
  <si>
    <t>refundácia nákladov v roku 2019</t>
  </si>
  <si>
    <t>Nemecké ministerstvo "Bundesministerium fur Bildung und Forschung</t>
  </si>
  <si>
    <t>č. 100326950</t>
  </si>
  <si>
    <t>Špirková, Daniela, doc. Ing. PhD.</t>
  </si>
  <si>
    <t>Kulturelle Offnung" - Diversity und binterkulturelle Kompetenz im Kontext der integration von Gefluchteten. Eine multilaterale Zusammenarbeit zwischen Deutschland, Tschechien, Slowakei, Lettland, Serbien un Ungarn.</t>
  </si>
  <si>
    <t>v roku 2019 neboli obdržané žiadne finančné prostriedky</t>
  </si>
  <si>
    <t>Ministerstvo dopravy SR</t>
  </si>
  <si>
    <t>Zmluva č. 5931</t>
  </si>
  <si>
    <t xml:space="preserve">Finka, Maroš, prof. Ing. arch. PhD., </t>
  </si>
  <si>
    <t>European Commission</t>
  </si>
  <si>
    <t>Finka, Maroš, prof. Ing. arch. PhD.</t>
  </si>
  <si>
    <t xml:space="preserve">INSPIRATION CSA, INtegrated Spatial Planning, land use and soil management Research Action  </t>
  </si>
  <si>
    <t>MAKINGCITY - Energy efficient pathway for the city transformation: enabling a positive future, Horizon 2020</t>
  </si>
  <si>
    <t>European Union</t>
  </si>
  <si>
    <t>Zajko, Marián, doc. Ing. PhD. MBA</t>
  </si>
  <si>
    <t>LUMAT Implementation of Sustainable Land Use in Integrated Environmental management of functional Urban Areas</t>
  </si>
  <si>
    <t>2015-2019</t>
  </si>
  <si>
    <t>TRANSGREEN - Integrovaná doprava a plánovanie zelenej infraštruktúry v Podunajsko-karpatskom regióne v prospech ľudí a prírody</t>
  </si>
  <si>
    <t>DA-SPACE "Open Innovation to Raise Entrepreneurship Skills and Private Public
Partnership in Danube Region</t>
  </si>
  <si>
    <t>ÚM</t>
  </si>
  <si>
    <t>BhENEFIT - Projekt sa zameriava na zlepšenie manažmentu historických zastavaných oblastí, ktoré spájajú každodennú údržbu historického dedičstva s jeho zachovaním a valorizáciou udržateľným spôsobom.</t>
  </si>
  <si>
    <t>Emerging Young EntrepreneurS - Developing Entrepreneurial Spirit in Slovakia and Hungary</t>
  </si>
  <si>
    <t>CONNECTGREEN 
Restoring and managing ecological corridors in mountains as the green infrastructure in the Danube basin</t>
  </si>
  <si>
    <t>CIII-SK-0606-05-1516</t>
  </si>
  <si>
    <t xml:space="preserve">Finka, Maroš, prof. Ing. arch. PhD. </t>
  </si>
  <si>
    <t>Urban Innovations Network</t>
  </si>
  <si>
    <t>Colliers International spol. s.r.o.</t>
  </si>
  <si>
    <t>Darovacia zmluva</t>
  </si>
  <si>
    <t>Ing. Andrej Adamuščin, PhD.</t>
  </si>
  <si>
    <t>Podpora vedy a výskumu v oblasti realitného trhu, projektu International Real Estate Challenge a podujatí European Real Estate  Society</t>
  </si>
  <si>
    <t>Mayflower Group, s.r.o.</t>
  </si>
  <si>
    <t>Hlavné mesto Slovenskej republiky Bratislava</t>
  </si>
  <si>
    <t xml:space="preserve">Zmluva  o poskytnutí dotácie </t>
  </si>
  <si>
    <t xml:space="preserve">Ondrejička, Vladimír, Ing. PhD.; Ondrejičková, Silvia, Mgr.PhD.   </t>
  </si>
  <si>
    <t>MUNISS Medzinárodná študentská súťaž</t>
  </si>
  <si>
    <t>EÚ Erasmus+ KA103</t>
  </si>
  <si>
    <t>2019-1-SK01-KA103-060271</t>
  </si>
  <si>
    <t>Mgr. Michaela Briatková</t>
  </si>
  <si>
    <t>Erasmus+</t>
  </si>
  <si>
    <t>01.06.2019 - 31.05.2021</t>
  </si>
  <si>
    <t>EÚ Erasmus+ KA107</t>
  </si>
  <si>
    <t>2019-1-SK01-KA107-060303</t>
  </si>
  <si>
    <t>01.08.2019 - 31.07.2021</t>
  </si>
  <si>
    <t>ÚMV</t>
  </si>
  <si>
    <t>prof. Ing. Milan Čertík, PhD.</t>
  </si>
  <si>
    <t>biotechnológie</t>
  </si>
  <si>
    <t>prof. Ing. Gergely Takács, PhD.</t>
  </si>
  <si>
    <t>elektroníka</t>
  </si>
  <si>
    <t>prof. Ing. Anton Beláň, PhD.</t>
  </si>
  <si>
    <t>elektroenergetika</t>
  </si>
  <si>
    <t>prof. Ing. Roman Fekete, PhD.</t>
  </si>
  <si>
    <t>procesná technika</t>
  </si>
  <si>
    <t>prof. Ing. Juma Haydary, PhD.</t>
  </si>
  <si>
    <t>chemické inžinierstvo</t>
  </si>
  <si>
    <t>doc. Ing. Lýdia Rízeková Trnková, PhD.</t>
  </si>
  <si>
    <t>doc. Ing. Marek Vagaš, PhD.</t>
  </si>
  <si>
    <t>doc. RNDr. Anna Bou Ezzeddine, PhD.</t>
  </si>
  <si>
    <t>aplikovaná informatika</t>
  </si>
  <si>
    <t>doc. Ing. Miroslav Mikolášek, PhD.</t>
  </si>
  <si>
    <t>elektronika</t>
  </si>
  <si>
    <t>doc. Ing. Pavol Rajniak, DrSc.</t>
  </si>
  <si>
    <t>doc. Ing. Roman Ružarovský, PhD.</t>
  </si>
  <si>
    <t>informačné systémy</t>
  </si>
  <si>
    <t>doc. Ing. Jaroslav Vido, PhD.</t>
  </si>
  <si>
    <t>krajinárstvo</t>
  </si>
  <si>
    <t>doc. Ing. Dagmar Babčanová, PhD.</t>
  </si>
  <si>
    <t>doc. Mgr. Marián Palcut, PhD.</t>
  </si>
  <si>
    <t>doc. Ing. Martin Ridzoň, PhD.</t>
  </si>
  <si>
    <t>doc. Ing. Mária Ždímalová, PhD.</t>
  </si>
  <si>
    <t>aplikovaná matematika</t>
  </si>
  <si>
    <t>doc. Mgr. Ľubica Hudecová, PhD.</t>
  </si>
  <si>
    <t>geodézia a kartografia</t>
  </si>
  <si>
    <t>chémia a technológia požívatín</t>
  </si>
  <si>
    <t>doc. Ing. Miloš Matúš, PhD.</t>
  </si>
  <si>
    <t>doc. Ing. Martin Neruda, Ph.D.</t>
  </si>
  <si>
    <t>doc. Ing. Peter Šafář, CSc.</t>
  </si>
  <si>
    <t>organická chémia</t>
  </si>
  <si>
    <t>doc. Ing. Alexandra Šipošová, PhD.</t>
  </si>
  <si>
    <t>doc. Ing. Rastislav Ingeli, PhD.</t>
  </si>
  <si>
    <t>pozemné stavby</t>
  </si>
  <si>
    <t>doc. Ing. arch. Hynek Maňák, Ph.D.</t>
  </si>
  <si>
    <t>doc. Ing. Marián Marčiš, PhD.</t>
  </si>
  <si>
    <t>doc. Ing. Juraj Oravec, PhD.</t>
  </si>
  <si>
    <t>doc. Ing. Monika Súľovská, PhD.</t>
  </si>
  <si>
    <t xml:space="preserve"> inžinierske konštrukcie a dopravné stavby</t>
  </si>
  <si>
    <t>Stavebná fakulta</t>
  </si>
  <si>
    <t xml:space="preserve">pozemné stavby </t>
  </si>
  <si>
    <t>inžinierske konštrukcie a dopravné stavby</t>
  </si>
  <si>
    <t>vodné stavby</t>
  </si>
  <si>
    <t>aplikovaná mechanika</t>
  </si>
  <si>
    <t>stavebníctvo</t>
  </si>
  <si>
    <t>Strojnícka fakulta</t>
  </si>
  <si>
    <t>dopravné stroje a zariadenia</t>
  </si>
  <si>
    <t>energetické stroje a zariadenia</t>
  </si>
  <si>
    <t xml:space="preserve">mechatronika_pozastavené </t>
  </si>
  <si>
    <t>metrológia</t>
  </si>
  <si>
    <t>Fakulta elektrotechniky a informatiky</t>
  </si>
  <si>
    <t>mechatronika</t>
  </si>
  <si>
    <t>jadrová energetika</t>
  </si>
  <si>
    <t>kybernetika</t>
  </si>
  <si>
    <t>meracia technika</t>
  </si>
  <si>
    <t>telekomunikácie</t>
  </si>
  <si>
    <t>teoretická elektrotechnika</t>
  </si>
  <si>
    <t>fyzikálne inžinierstvo</t>
  </si>
  <si>
    <t>Fakulta chemickej a potravinárskej technológie</t>
  </si>
  <si>
    <t>chemická fyzika</t>
  </si>
  <si>
    <t>anorganická chémia</t>
  </si>
  <si>
    <t>analytická chémia</t>
  </si>
  <si>
    <t>fyzikálna chémia</t>
  </si>
  <si>
    <t>teoretická a počítačová chémia</t>
  </si>
  <si>
    <t>biochémia</t>
  </si>
  <si>
    <t>chemické technológie</t>
  </si>
  <si>
    <t>anorganická technológia a materiály</t>
  </si>
  <si>
    <t>technológia makromolekulových látok</t>
  </si>
  <si>
    <t>Materiálovotechnologická fakulta</t>
  </si>
  <si>
    <t>Fakulta informatiky a informačných technológií</t>
  </si>
  <si>
    <t>Tabuľka č. 18: Zoznam udelených akreditácií  habilitačného konania a inauguračného konania - pozastavenie, odňatie alebo skončenie platnosti udelenej akreditácie k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</si>
</sst>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0.0"/>
    <numFmt numFmtId="165" formatCode="dd\.mm\.yyyy"/>
    <numFmt numFmtId="166" formatCode="d&quot;.&quot;m&quot;.&quot;yyyy"/>
    <numFmt numFmtId="167" formatCode="_-* #,##0.00\ &quot;Sk&quot;_-;\-* #,##0.00\ &quot;Sk&quot;_-;_-* &quot;-&quot;??\ &quot;Sk&quot;_-;_-@_-"/>
  </numFmts>
  <fonts count="38" x14ac:knownFonts="1">
    <font>
      <sz val="12"/>
      <name val="Times New Roman"/>
      <charset val="238"/>
    </font>
    <font>
      <sz val="11"/>
      <color theme="1"/>
      <name val="Calibri"/>
      <family val="2"/>
      <charset val="238"/>
      <scheme val="minor"/>
    </font>
    <font>
      <b/>
      <sz val="12"/>
      <name val="Times New Roman"/>
      <family val="1"/>
      <charset val="238"/>
    </font>
    <font>
      <sz val="8"/>
      <name val="Times New Roman"/>
      <family val="1"/>
      <charset val="238"/>
    </font>
    <font>
      <b/>
      <sz val="12"/>
      <name val="Times New Roman"/>
      <family val="1"/>
    </font>
    <font>
      <sz val="12"/>
      <name val="Times New Roman"/>
      <family val="1"/>
    </font>
    <font>
      <sz val="11"/>
      <name val="Times New Roman"/>
      <family val="1"/>
    </font>
    <font>
      <sz val="12"/>
      <name val="Times New Roman"/>
      <family val="1"/>
      <charset val="238"/>
    </font>
    <font>
      <b/>
      <sz val="14"/>
      <name val="Times New Roman"/>
      <family val="1"/>
      <charset val="238"/>
    </font>
    <font>
      <b/>
      <sz val="16"/>
      <name val="Times New Roman"/>
      <family val="1"/>
      <charset val="238"/>
    </font>
    <font>
      <sz val="16"/>
      <name val="Times New Roman"/>
      <family val="1"/>
      <charset val="238"/>
    </font>
    <font>
      <b/>
      <sz val="14"/>
      <name val="Times New Roman"/>
      <family val="1"/>
    </font>
    <font>
      <sz val="11.5"/>
      <name val="Times New Roman"/>
      <family val="1"/>
      <charset val="238"/>
    </font>
    <font>
      <sz val="48"/>
      <name val="Times New Roman"/>
      <family val="1"/>
      <charset val="238"/>
    </font>
    <font>
      <sz val="12"/>
      <name val="Times New Roman"/>
      <family val="1"/>
      <charset val="238"/>
    </font>
    <font>
      <b/>
      <sz val="11.5"/>
      <name val="Times New Roman"/>
      <family val="1"/>
      <charset val="238"/>
    </font>
    <font>
      <sz val="8"/>
      <color indexed="81"/>
      <name val="Tahoma"/>
      <family val="2"/>
      <charset val="238"/>
    </font>
    <font>
      <b/>
      <sz val="8"/>
      <color indexed="81"/>
      <name val="Tahoma"/>
      <family val="2"/>
      <charset val="238"/>
    </font>
    <font>
      <b/>
      <sz val="10"/>
      <name val="Times New Roman"/>
      <family val="1"/>
      <charset val="238"/>
    </font>
    <font>
      <sz val="10"/>
      <name val="Times New Roman"/>
      <family val="1"/>
      <charset val="238"/>
    </font>
    <font>
      <sz val="11"/>
      <color indexed="8"/>
      <name val="Calibri"/>
      <family val="2"/>
      <charset val="238"/>
      <scheme val="minor"/>
    </font>
    <font>
      <sz val="11"/>
      <name val="Calibri"/>
      <family val="2"/>
      <charset val="238"/>
      <scheme val="minor"/>
    </font>
    <font>
      <sz val="10"/>
      <name val="Arial CE"/>
      <charset val="238"/>
    </font>
    <font>
      <b/>
      <sz val="16"/>
      <name val="Calibri"/>
      <family val="2"/>
      <charset val="238"/>
    </font>
    <font>
      <sz val="11"/>
      <name val="Times New Roman"/>
      <family val="1"/>
      <charset val="238"/>
    </font>
    <font>
      <sz val="36"/>
      <name val="Times New Roman"/>
      <family val="1"/>
      <charset val="238"/>
    </font>
    <font>
      <sz val="11"/>
      <color indexed="8"/>
      <name val="Calibri"/>
      <family val="2"/>
      <charset val="238"/>
    </font>
    <font>
      <sz val="11"/>
      <name val="Calibri"/>
      <family val="2"/>
      <charset val="238"/>
    </font>
    <font>
      <sz val="10"/>
      <name val="Times New Roman"/>
      <family val="1"/>
      <charset val="238"/>
    </font>
    <font>
      <sz val="10"/>
      <name val="Calibri"/>
      <family val="2"/>
      <charset val="238"/>
      <scheme val="minor"/>
    </font>
    <font>
      <sz val="10"/>
      <name val="Calibri"/>
      <family val="2"/>
      <charset val="238"/>
    </font>
    <font>
      <sz val="10"/>
      <name val="Arial"/>
      <family val="2"/>
      <charset val="238"/>
    </font>
    <font>
      <b/>
      <sz val="10"/>
      <color theme="1"/>
      <name val="Calibri"/>
      <family val="2"/>
      <charset val="238"/>
      <scheme val="minor"/>
    </font>
    <font>
      <b/>
      <sz val="10"/>
      <name val="Calibri"/>
      <family val="2"/>
      <charset val="238"/>
      <scheme val="minor"/>
    </font>
    <font>
      <sz val="10"/>
      <color theme="1"/>
      <name val="Times New Roman"/>
      <family val="1"/>
      <charset val="238"/>
    </font>
    <font>
      <sz val="10"/>
      <color rgb="FF000000"/>
      <name val="Times New Roman"/>
      <family val="1"/>
      <charset val="238"/>
    </font>
    <font>
      <sz val="10"/>
      <color indexed="8"/>
      <name val="Times New Roman"/>
      <family val="1"/>
      <charset val="238"/>
    </font>
    <font>
      <sz val="10"/>
      <color rgb="FFFF0000"/>
      <name val="Times New Roman"/>
      <family val="1"/>
      <charset val="238"/>
    </font>
  </fonts>
  <fills count="1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CFED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59999389629810485"/>
        <bgColor rgb="FFC4D79B"/>
      </patternFill>
    </fill>
    <fill>
      <patternFill patternType="solid">
        <fgColor theme="6" tint="0.59999389629810485"/>
        <bgColor rgb="FFFFFFFF"/>
      </patternFill>
    </fill>
    <fill>
      <patternFill patternType="solid">
        <fgColor rgb="FFFFB7AF"/>
        <bgColor indexed="64"/>
      </patternFill>
    </fill>
    <fill>
      <patternFill patternType="solid">
        <fgColor rgb="FFFFB7AF"/>
        <bgColor rgb="FFD8D8D8"/>
      </patternFill>
    </fill>
    <fill>
      <patternFill patternType="solid">
        <fgColor theme="7"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20">
    <xf numFmtId="0" fontId="0" fillId="0" borderId="0"/>
    <xf numFmtId="9" fontId="14" fillId="0" borderId="0" applyFont="0" applyFill="0" applyBorder="0" applyAlignment="0" applyProtection="0"/>
    <xf numFmtId="0" fontId="22" fillId="0" borderId="0"/>
    <xf numFmtId="0" fontId="24" fillId="0" borderId="0"/>
    <xf numFmtId="0" fontId="24" fillId="0" borderId="0"/>
    <xf numFmtId="0" fontId="24" fillId="0" borderId="0"/>
    <xf numFmtId="0" fontId="28" fillId="0" borderId="0"/>
    <xf numFmtId="0" fontId="19" fillId="0" borderId="0"/>
    <xf numFmtId="0" fontId="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7" fillId="0" borderId="0"/>
  </cellStyleXfs>
  <cellXfs count="651">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0" fontId="0" fillId="0" borderId="2" xfId="0" applyBorder="1"/>
    <xf numFmtId="0" fontId="0" fillId="0" borderId="0" xfId="0" applyAlignment="1">
      <alignment wrapText="1"/>
    </xf>
    <xf numFmtId="0" fontId="0" fillId="0" borderId="0" xfId="0" applyAlignment="1">
      <alignment horizontal="center" vertical="center" wrapText="1"/>
    </xf>
    <xf numFmtId="0" fontId="0" fillId="0" borderId="3" xfId="0" applyBorder="1" applyAlignment="1">
      <alignment horizontal="center"/>
    </xf>
    <xf numFmtId="0" fontId="0" fillId="0" borderId="0" xfId="0" applyBorder="1"/>
    <xf numFmtId="0" fontId="6" fillId="0" borderId="0" xfId="0" applyFont="1" applyBorder="1" applyAlignment="1">
      <alignment vertical="top" wrapText="1"/>
    </xf>
    <xf numFmtId="0" fontId="5" fillId="0" borderId="0" xfId="0" applyFont="1" applyBorder="1" applyAlignment="1">
      <alignment vertical="top" wrapText="1"/>
    </xf>
    <xf numFmtId="0" fontId="0" fillId="0" borderId="0" xfId="0" applyBorder="1" applyAlignment="1">
      <alignment horizontal="center" wrapText="1"/>
    </xf>
    <xf numFmtId="0" fontId="0" fillId="0" borderId="0" xfId="0" applyBorder="1" applyAlignment="1">
      <alignment horizontal="center"/>
    </xf>
    <xf numFmtId="0" fontId="0" fillId="0" borderId="0" xfId="0" applyAlignment="1"/>
    <xf numFmtId="0" fontId="0" fillId="0" borderId="4" xfId="0" applyBorder="1" applyAlignment="1">
      <alignment horizontal="center"/>
    </xf>
    <xf numFmtId="0" fontId="0" fillId="0" borderId="1" xfId="0" applyBorder="1" applyAlignment="1"/>
    <xf numFmtId="0" fontId="7" fillId="0" borderId="1" xfId="0" applyFont="1" applyBorder="1"/>
    <xf numFmtId="0" fontId="0" fillId="0" borderId="0" xfId="0" applyBorder="1" applyAlignment="1"/>
    <xf numFmtId="0" fontId="7" fillId="0" borderId="0" xfId="0" applyFont="1"/>
    <xf numFmtId="0" fontId="0" fillId="0" borderId="0" xfId="0" applyBorder="1" applyAlignment="1">
      <alignment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0" xfId="0" applyBorder="1" applyAlignment="1">
      <alignment horizontal="center" vertical="center" wrapText="1"/>
    </xf>
    <xf numFmtId="0" fontId="2" fillId="0" borderId="0" xfId="0" applyFont="1" applyAlignment="1"/>
    <xf numFmtId="0" fontId="11" fillId="0" borderId="0" xfId="0" applyFont="1" applyAlignment="1">
      <alignment horizontal="center"/>
    </xf>
    <xf numFmtId="0" fontId="7" fillId="0" borderId="0" xfId="0" applyFont="1" applyFill="1" applyBorder="1" applyAlignment="1">
      <alignment horizontal="center" vertical="center" wrapText="1"/>
    </xf>
    <xf numFmtId="0" fontId="9" fillId="0" borderId="0" xfId="0" applyFont="1" applyAlignment="1">
      <alignment horizontal="center" wrapText="1"/>
    </xf>
    <xf numFmtId="0" fontId="7" fillId="0" borderId="4" xfId="0" applyFont="1" applyBorder="1"/>
    <xf numFmtId="0" fontId="0" fillId="0" borderId="7" xfId="0" applyBorder="1"/>
    <xf numFmtId="0" fontId="0" fillId="0" borderId="8" xfId="0" applyBorder="1"/>
    <xf numFmtId="0" fontId="10" fillId="0" borderId="0" xfId="0" applyFont="1" applyBorder="1" applyAlignment="1">
      <alignment wrapText="1"/>
    </xf>
    <xf numFmtId="0" fontId="0" fillId="0" borderId="1" xfId="0" applyFill="1" applyBorder="1" applyAlignment="1"/>
    <xf numFmtId="0" fontId="7"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7"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Border="1"/>
    <xf numFmtId="0" fontId="12" fillId="0" borderId="1" xfId="0" applyFont="1" applyBorder="1" applyAlignment="1">
      <alignment horizontal="center"/>
    </xf>
    <xf numFmtId="0" fontId="12" fillId="0" borderId="1" xfId="0" applyFont="1" applyBorder="1" applyAlignment="1">
      <alignment horizontal="center" wrapText="1"/>
    </xf>
    <xf numFmtId="0" fontId="12" fillId="0" borderId="0" xfId="0" applyFont="1" applyBorder="1" applyAlignment="1">
      <alignment horizontal="center"/>
    </xf>
    <xf numFmtId="0" fontId="12" fillId="0" borderId="0" xfId="0" applyFont="1" applyBorder="1"/>
    <xf numFmtId="0" fontId="7" fillId="0" borderId="0" xfId="0" applyFont="1" applyBorder="1"/>
    <xf numFmtId="0" fontId="7" fillId="0" borderId="0" xfId="0" applyFont="1" applyBorder="1" applyAlignment="1">
      <alignment wrapText="1"/>
    </xf>
    <xf numFmtId="0" fontId="0" fillId="0" borderId="0" xfId="0" applyBorder="1" applyAlignment="1">
      <alignment horizontal="center"/>
    </xf>
    <xf numFmtId="0" fontId="9" fillId="0" borderId="0" xfId="0" applyFont="1" applyAlignment="1">
      <alignment horizontal="center" wrapText="1"/>
    </xf>
    <xf numFmtId="0" fontId="0" fillId="0" borderId="9" xfId="0" applyBorder="1" applyAlignment="1">
      <alignment vertical="center"/>
    </xf>
    <xf numFmtId="0" fontId="9" fillId="0" borderId="0" xfId="0" applyFont="1" applyAlignment="1">
      <alignment wrapText="1"/>
    </xf>
    <xf numFmtId="0" fontId="7" fillId="0" borderId="1" xfId="0" applyFont="1" applyBorder="1" applyAlignment="1">
      <alignment horizontal="center"/>
    </xf>
    <xf numFmtId="0" fontId="9" fillId="0" borderId="0" xfId="0" applyFont="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wrapText="1"/>
    </xf>
    <xf numFmtId="0" fontId="0" fillId="0" borderId="0" xfId="0" applyBorder="1" applyAlignment="1">
      <alignment horizontal="center"/>
    </xf>
    <xf numFmtId="0" fontId="0" fillId="0" borderId="1" xfId="0" applyBorder="1" applyAlignment="1">
      <alignment horizontal="center"/>
    </xf>
    <xf numFmtId="0" fontId="7" fillId="0" borderId="0" xfId="0" applyFont="1" applyBorder="1" applyAlignment="1">
      <alignment vertical="center" wrapText="1"/>
    </xf>
    <xf numFmtId="0" fontId="0" fillId="0" borderId="0" xfId="0" applyBorder="1" applyAlignment="1">
      <alignment vertical="center" wrapText="1"/>
    </xf>
    <xf numFmtId="0" fontId="0" fillId="0" borderId="1" xfId="0" applyFill="1" applyBorder="1"/>
    <xf numFmtId="0" fontId="0" fillId="0" borderId="1" xfId="0" applyBorder="1" applyAlignment="1">
      <alignment horizontal="center"/>
    </xf>
    <xf numFmtId="0" fontId="0" fillId="0" borderId="11" xfId="0" applyBorder="1"/>
    <xf numFmtId="0" fontId="10" fillId="0" borderId="0" xfId="0" applyFont="1" applyAlignment="1">
      <alignment vertical="center" wrapText="1"/>
    </xf>
    <xf numFmtId="0" fontId="2" fillId="0" borderId="0" xfId="0" applyFont="1" applyBorder="1"/>
    <xf numFmtId="0" fontId="12" fillId="2" borderId="1" xfId="0" applyFont="1" applyFill="1" applyBorder="1"/>
    <xf numFmtId="0" fontId="0" fillId="2" borderId="1" xfId="0" applyFill="1" applyBorder="1"/>
    <xf numFmtId="0" fontId="7" fillId="0" borderId="4" xfId="0" applyFont="1" applyFill="1" applyBorder="1" applyAlignment="1">
      <alignment vertical="center" wrapText="1"/>
    </xf>
    <xf numFmtId="0" fontId="0" fillId="0" borderId="1" xfId="0" applyBorder="1" applyAlignment="1">
      <alignment horizontal="center"/>
    </xf>
    <xf numFmtId="0" fontId="7" fillId="0" borderId="8" xfId="0" applyFont="1" applyBorder="1" applyAlignment="1">
      <alignment horizontal="center" vertical="center"/>
    </xf>
    <xf numFmtId="0" fontId="0" fillId="0" borderId="2" xfId="0" applyBorder="1" applyAlignment="1">
      <alignment vertical="center"/>
    </xf>
    <xf numFmtId="0" fontId="7" fillId="0" borderId="3" xfId="0" applyFont="1" applyBorder="1" applyAlignment="1">
      <alignment vertical="center"/>
    </xf>
    <xf numFmtId="0" fontId="0" fillId="0" borderId="9" xfId="0" applyBorder="1" applyAlignment="1">
      <alignment horizontal="center" vertical="center"/>
    </xf>
    <xf numFmtId="0" fontId="7" fillId="0" borderId="4" xfId="0" applyFont="1" applyBorder="1" applyAlignment="1">
      <alignment horizontal="center" vertical="center" wrapText="1"/>
    </xf>
    <xf numFmtId="0" fontId="2" fillId="0" borderId="0" xfId="0" applyFont="1" applyAlignment="1">
      <alignment horizontal="center" vertical="center" wrapText="1"/>
    </xf>
    <xf numFmtId="0" fontId="0" fillId="0" borderId="0" xfId="0" applyFill="1" applyBorder="1"/>
    <xf numFmtId="0" fontId="0" fillId="0" borderId="0" xfId="0" applyFill="1" applyBorder="1" applyAlignment="1"/>
    <xf numFmtId="0" fontId="0" fillId="0" borderId="0" xfId="0" applyFill="1"/>
    <xf numFmtId="0" fontId="7" fillId="0" borderId="1" xfId="0" applyFont="1" applyFill="1" applyBorder="1"/>
    <xf numFmtId="0" fontId="0" fillId="0" borderId="7" xfId="0" applyFill="1" applyBorder="1"/>
    <xf numFmtId="0" fontId="7" fillId="0" borderId="4" xfId="0" applyFont="1" applyFill="1" applyBorder="1"/>
    <xf numFmtId="0" fontId="0" fillId="0" borderId="8" xfId="0" applyFill="1" applyBorder="1"/>
    <xf numFmtId="0" fontId="7" fillId="0" borderId="0" xfId="0" applyFont="1" applyFill="1" applyBorder="1"/>
    <xf numFmtId="0" fontId="0" fillId="0" borderId="0" xfId="0" applyFill="1" applyAlignment="1">
      <alignment wrapText="1"/>
    </xf>
    <xf numFmtId="0" fontId="0" fillId="0" borderId="1" xfId="0" applyFill="1" applyBorder="1" applyAlignment="1">
      <alignment wrapText="1"/>
    </xf>
    <xf numFmtId="0" fontId="4" fillId="0" borderId="0" xfId="0" applyFont="1" applyFill="1" applyAlignment="1">
      <alignment horizontal="center"/>
    </xf>
    <xf numFmtId="0" fontId="2" fillId="0" borderId="0" xfId="0" applyFont="1" applyFill="1" applyBorder="1"/>
    <xf numFmtId="0" fontId="0" fillId="0" borderId="4" xfId="0" applyFill="1" applyBorder="1"/>
    <xf numFmtId="0" fontId="7" fillId="2" borderId="1" xfId="0" applyFont="1" applyFill="1" applyBorder="1"/>
    <xf numFmtId="0" fontId="7" fillId="0" borderId="0" xfId="0" applyFont="1" applyFill="1" applyBorder="1" applyAlignment="1">
      <alignment horizontal="center"/>
    </xf>
    <xf numFmtId="0" fontId="7" fillId="0" borderId="4" xfId="0" applyFont="1" applyFill="1" applyBorder="1" applyAlignment="1">
      <alignment horizontal="center" vertical="center" wrapText="1"/>
    </xf>
    <xf numFmtId="0" fontId="0" fillId="0" borderId="4" xfId="0" applyBorder="1"/>
    <xf numFmtId="0" fontId="7"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horizontal="center" vertical="center"/>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2" fillId="0" borderId="4" xfId="0" applyFont="1" applyBorder="1"/>
    <xf numFmtId="0" fontId="12" fillId="0" borderId="15" xfId="0" applyFont="1" applyBorder="1" applyAlignment="1">
      <alignment horizontal="center" vertical="center" wrapText="1"/>
    </xf>
    <xf numFmtId="0" fontId="12" fillId="0" borderId="15" xfId="0" applyFont="1" applyBorder="1" applyAlignment="1">
      <alignment horizontal="center" vertical="center"/>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0" fillId="2" borderId="4" xfId="0" applyFill="1" applyBorder="1"/>
    <xf numFmtId="0" fontId="0" fillId="0" borderId="14" xfId="0" applyBorder="1" applyAlignment="1">
      <alignment horizontal="center" wrapText="1"/>
    </xf>
    <xf numFmtId="0" fontId="0" fillId="0" borderId="15" xfId="0" applyBorder="1" applyAlignment="1">
      <alignment horizontal="center" wrapText="1"/>
    </xf>
    <xf numFmtId="0" fontId="0" fillId="0" borderId="15" xfId="0" applyBorder="1" applyAlignment="1">
      <alignment horizontal="center"/>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0" fillId="0" borderId="23" xfId="0" applyBorder="1" applyAlignment="1">
      <alignment vertical="center"/>
    </xf>
    <xf numFmtId="0" fontId="0" fillId="0" borderId="13" xfId="0" applyBorder="1" applyAlignment="1">
      <alignment horizontal="center" vertical="center" wrapText="1"/>
    </xf>
    <xf numFmtId="0" fontId="7" fillId="0" borderId="3" xfId="0" applyFont="1" applyBorder="1" applyAlignment="1">
      <alignment horizontal="center" vertical="center"/>
    </xf>
    <xf numFmtId="0" fontId="0" fillId="0" borderId="14" xfId="0" applyBorder="1" applyAlignment="1">
      <alignment horizontal="center" vertical="center" wrapText="1"/>
    </xf>
    <xf numFmtId="0" fontId="0" fillId="0" borderId="4" xfId="0" applyBorder="1" applyAlignment="1">
      <alignment wrapText="1"/>
    </xf>
    <xf numFmtId="0" fontId="0" fillId="0" borderId="31" xfId="0" applyBorder="1" applyAlignment="1">
      <alignment horizontal="center" vertical="center" wrapText="1"/>
    </xf>
    <xf numFmtId="0" fontId="0" fillId="0" borderId="4" xfId="0" applyBorder="1" applyAlignment="1"/>
    <xf numFmtId="0" fontId="0" fillId="0" borderId="14" xfId="0" applyBorder="1"/>
    <xf numFmtId="0" fontId="7" fillId="0" borderId="14" xfId="0" applyFont="1" applyBorder="1" applyAlignment="1">
      <alignment horizontal="center" vertical="center"/>
    </xf>
    <xf numFmtId="0" fontId="7" fillId="0" borderId="14" xfId="0" applyFont="1" applyBorder="1"/>
    <xf numFmtId="0" fontId="7" fillId="0" borderId="16" xfId="0" applyFont="1" applyBorder="1"/>
    <xf numFmtId="0" fontId="0" fillId="0" borderId="14" xfId="0" applyFill="1" applyBorder="1"/>
    <xf numFmtId="0" fontId="7" fillId="0" borderId="14" xfId="0" applyFont="1" applyFill="1" applyBorder="1" applyAlignment="1">
      <alignment horizontal="center" vertical="center"/>
    </xf>
    <xf numFmtId="0" fontId="0" fillId="0" borderId="15" xfId="0" applyFill="1" applyBorder="1"/>
    <xf numFmtId="0" fontId="7" fillId="0" borderId="16" xfId="0" applyFont="1" applyFill="1" applyBorder="1" applyAlignment="1">
      <alignment wrapText="1"/>
    </xf>
    <xf numFmtId="0" fontId="7" fillId="0" borderId="14" xfId="0" applyFont="1" applyFill="1" applyBorder="1"/>
    <xf numFmtId="0" fontId="7" fillId="0" borderId="16" xfId="0" applyFont="1" applyFill="1" applyBorder="1"/>
    <xf numFmtId="0" fontId="0" fillId="0" borderId="32" xfId="0" applyBorder="1"/>
    <xf numFmtId="0" fontId="0" fillId="0" borderId="13"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14" xfId="0" applyBorder="1" applyAlignment="1">
      <alignment horizontal="center"/>
    </xf>
    <xf numFmtId="0" fontId="0" fillId="0" borderId="16" xfId="0" applyBorder="1" applyAlignment="1">
      <alignment horizontal="center"/>
    </xf>
    <xf numFmtId="0" fontId="2" fillId="0" borderId="0" xfId="0" applyFont="1"/>
    <xf numFmtId="0" fontId="2" fillId="0" borderId="3" xfId="0" applyFont="1" applyBorder="1" applyAlignment="1">
      <alignment horizontal="left"/>
    </xf>
    <xf numFmtId="0" fontId="7" fillId="0" borderId="14"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15" xfId="0"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4" xfId="0" applyFont="1" applyBorder="1" applyAlignment="1">
      <alignment horizontal="center"/>
    </xf>
    <xf numFmtId="0" fontId="7" fillId="0" borderId="16" xfId="0" applyFont="1" applyBorder="1" applyAlignment="1">
      <alignment horizontal="center"/>
    </xf>
    <xf numFmtId="0" fontId="7" fillId="0" borderId="14" xfId="0" applyFont="1" applyBorder="1" applyAlignment="1">
      <alignment horizontal="center" wrapText="1"/>
    </xf>
    <xf numFmtId="0" fontId="7" fillId="0" borderId="15" xfId="0" applyFont="1" applyBorder="1" applyAlignment="1">
      <alignment horizontal="center"/>
    </xf>
    <xf numFmtId="0" fontId="0" fillId="2" borderId="1" xfId="0" applyFill="1" applyBorder="1" applyAlignment="1">
      <alignment horizontal="center"/>
    </xf>
    <xf numFmtId="0" fontId="7" fillId="2" borderId="1" xfId="0" applyFont="1" applyFill="1" applyBorder="1" applyAlignment="1">
      <alignment horizontal="center" vertical="center" wrapText="1"/>
    </xf>
    <xf numFmtId="164" fontId="12" fillId="2" borderId="4" xfId="0" applyNumberFormat="1" applyFont="1" applyFill="1" applyBorder="1"/>
    <xf numFmtId="164" fontId="12" fillId="2" borderId="1" xfId="0" applyNumberFormat="1" applyFont="1" applyFill="1" applyBorder="1"/>
    <xf numFmtId="164" fontId="0" fillId="2" borderId="4" xfId="0" applyNumberFormat="1" applyFill="1" applyBorder="1"/>
    <xf numFmtId="164" fontId="0" fillId="2" borderId="1" xfId="0" applyNumberFormat="1" applyFill="1" applyBorder="1"/>
    <xf numFmtId="0" fontId="7" fillId="2" borderId="3" xfId="0" applyFont="1" applyFill="1" applyBorder="1"/>
    <xf numFmtId="0" fontId="0" fillId="2" borderId="3" xfId="0" applyFill="1" applyBorder="1" applyAlignment="1">
      <alignment horizontal="center"/>
    </xf>
    <xf numFmtId="0" fontId="0" fillId="2" borderId="3" xfId="0" applyFill="1" applyBorder="1"/>
    <xf numFmtId="0" fontId="7" fillId="2" borderId="1" xfId="0" applyFont="1" applyFill="1" applyBorder="1" applyAlignment="1">
      <alignment wrapText="1"/>
    </xf>
    <xf numFmtId="164" fontId="0" fillId="0" borderId="4" xfId="0" applyNumberFormat="1" applyBorder="1"/>
    <xf numFmtId="164" fontId="0" fillId="0" borderId="4" xfId="0" applyNumberFormat="1" applyFill="1" applyBorder="1"/>
    <xf numFmtId="164" fontId="0" fillId="0" borderId="1" xfId="0" applyNumberFormat="1" applyBorder="1"/>
    <xf numFmtId="0" fontId="0" fillId="2" borderId="1" xfId="0" applyFill="1" applyBorder="1" applyAlignment="1"/>
    <xf numFmtId="0" fontId="7" fillId="2" borderId="1" xfId="0" applyFont="1" applyFill="1" applyBorder="1" applyAlignment="1"/>
    <xf numFmtId="164" fontId="0" fillId="2" borderId="1" xfId="0" applyNumberFormat="1" applyFill="1" applyBorder="1" applyAlignment="1"/>
    <xf numFmtId="0" fontId="0" fillId="2" borderId="4" xfId="0" applyFill="1" applyBorder="1" applyAlignment="1">
      <alignment horizontal="center"/>
    </xf>
    <xf numFmtId="0" fontId="7" fillId="2" borderId="3" xfId="0" applyFont="1" applyFill="1" applyBorder="1" applyAlignment="1">
      <alignment vertical="center" wrapText="1"/>
    </xf>
    <xf numFmtId="0" fontId="7" fillId="2" borderId="5" xfId="0" applyFont="1" applyFill="1" applyBorder="1" applyAlignment="1">
      <alignment vertical="center" wrapText="1"/>
    </xf>
    <xf numFmtId="0" fontId="7" fillId="2" borderId="4" xfId="0" applyFont="1" applyFill="1" applyBorder="1" applyAlignment="1">
      <alignment vertical="center" wrapText="1"/>
    </xf>
    <xf numFmtId="0" fontId="7" fillId="0" borderId="0" xfId="0" applyFont="1" applyFill="1"/>
    <xf numFmtId="0" fontId="0" fillId="0" borderId="35" xfId="0" applyBorder="1"/>
    <xf numFmtId="0" fontId="0" fillId="0" borderId="3" xfId="0" applyBorder="1" applyAlignment="1">
      <alignment horizontal="center" vertical="center" wrapText="1"/>
    </xf>
    <xf numFmtId="0" fontId="0" fillId="0" borderId="17" xfId="0" applyBorder="1"/>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9" fillId="0" borderId="0" xfId="0" applyFont="1" applyFill="1"/>
    <xf numFmtId="0" fontId="19" fillId="0" borderId="0" xfId="0" applyFont="1"/>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0" fillId="0" borderId="0" xfId="0" applyAlignment="1">
      <alignment vertical="top"/>
    </xf>
    <xf numFmtId="0" fontId="20" fillId="0" borderId="0" xfId="0" applyFont="1" applyAlignment="1">
      <alignment vertical="top"/>
    </xf>
    <xf numFmtId="0" fontId="21" fillId="0" borderId="0" xfId="0" applyFont="1" applyAlignment="1">
      <alignment vertical="top"/>
    </xf>
    <xf numFmtId="0" fontId="20" fillId="0" borderId="0" xfId="0" applyFont="1"/>
    <xf numFmtId="0" fontId="20" fillId="0" borderId="0" xfId="0" applyFont="1" applyAlignment="1">
      <alignment vertical="top" wrapText="1"/>
    </xf>
    <xf numFmtId="3" fontId="21" fillId="0" borderId="0" xfId="0" applyNumberFormat="1" applyFont="1" applyFill="1" applyBorder="1" applyAlignment="1">
      <alignment vertical="top" wrapText="1"/>
    </xf>
    <xf numFmtId="0" fontId="20" fillId="0" borderId="0" xfId="0" applyFont="1" applyBorder="1" applyAlignment="1">
      <alignment vertical="top"/>
    </xf>
    <xf numFmtId="3" fontId="21" fillId="0" borderId="0" xfId="2" applyNumberFormat="1" applyFont="1" applyFill="1" applyBorder="1" applyAlignment="1">
      <alignment vertical="top" wrapText="1"/>
    </xf>
    <xf numFmtId="3" fontId="23" fillId="0" borderId="0" xfId="2" applyNumberFormat="1" applyFont="1" applyFill="1" applyBorder="1" applyAlignment="1">
      <alignment vertical="center" wrapText="1"/>
    </xf>
    <xf numFmtId="3" fontId="21" fillId="0" borderId="0" xfId="2" applyNumberFormat="1" applyFont="1" applyBorder="1" applyAlignment="1">
      <alignment vertical="top" wrapText="1"/>
    </xf>
    <xf numFmtId="3" fontId="21" fillId="0" borderId="0" xfId="2" applyNumberFormat="1" applyFont="1" applyBorder="1" applyAlignment="1">
      <alignment vertical="center" wrapText="1"/>
    </xf>
    <xf numFmtId="3" fontId="21" fillId="0" borderId="0" xfId="3" applyNumberFormat="1" applyFont="1" applyFill="1" applyBorder="1" applyAlignment="1">
      <alignment vertical="center" wrapText="1"/>
    </xf>
    <xf numFmtId="3" fontId="21" fillId="0" borderId="0" xfId="4" applyNumberFormat="1" applyFont="1" applyFill="1" applyBorder="1" applyAlignment="1">
      <alignment vertical="center" wrapText="1"/>
    </xf>
    <xf numFmtId="3" fontId="21" fillId="0" borderId="0" xfId="5" applyNumberFormat="1" applyFont="1" applyFill="1" applyBorder="1" applyAlignment="1">
      <alignment vertical="center" wrapText="1"/>
    </xf>
    <xf numFmtId="0" fontId="20" fillId="0" borderId="0" xfId="0" applyFont="1" applyBorder="1" applyAlignment="1"/>
    <xf numFmtId="0" fontId="9" fillId="0" borderId="0" xfId="0" applyFont="1" applyAlignment="1">
      <alignment vertical="center"/>
    </xf>
    <xf numFmtId="0" fontId="20" fillId="0" borderId="0" xfId="0" applyFont="1" applyBorder="1" applyAlignment="1">
      <alignment vertical="top" wrapText="1"/>
    </xf>
    <xf numFmtId="3" fontId="21" fillId="0" borderId="0" xfId="3" applyNumberFormat="1" applyFont="1" applyFill="1" applyBorder="1" applyAlignment="1">
      <alignment vertical="top" wrapText="1"/>
    </xf>
    <xf numFmtId="3" fontId="21" fillId="0" borderId="0" xfId="4" applyNumberFormat="1" applyFont="1" applyFill="1" applyBorder="1" applyAlignment="1">
      <alignment vertical="top" wrapText="1"/>
    </xf>
    <xf numFmtId="3" fontId="21" fillId="0" borderId="0" xfId="5" applyNumberFormat="1" applyFont="1" applyFill="1" applyBorder="1" applyAlignment="1">
      <alignment vertical="top" wrapText="1"/>
    </xf>
    <xf numFmtId="0" fontId="26" fillId="0" borderId="0" xfId="0" applyFont="1" applyAlignment="1">
      <alignment vertical="top"/>
    </xf>
    <xf numFmtId="0" fontId="27" fillId="0" borderId="0" xfId="0" applyFont="1" applyAlignment="1">
      <alignment horizontal="left" vertical="center"/>
    </xf>
    <xf numFmtId="0" fontId="27" fillId="0" borderId="0" xfId="0" applyFont="1" applyAlignment="1">
      <alignment vertical="top"/>
    </xf>
    <xf numFmtId="0" fontId="0" fillId="0" borderId="0" xfId="0" applyAlignment="1">
      <alignment vertical="center" wrapText="1"/>
    </xf>
    <xf numFmtId="0" fontId="0" fillId="0" borderId="13" xfId="0" applyFill="1" applyBorder="1" applyAlignment="1">
      <alignment horizontal="center" wrapText="1"/>
    </xf>
    <xf numFmtId="0" fontId="0" fillId="0" borderId="47" xfId="0" applyBorder="1" applyAlignment="1">
      <alignment wrapText="1"/>
    </xf>
    <xf numFmtId="0" fontId="0" fillId="0" borderId="48" xfId="0" applyBorder="1" applyAlignment="1">
      <alignment wrapText="1"/>
    </xf>
    <xf numFmtId="0" fontId="0" fillId="0" borderId="33" xfId="0" applyBorder="1"/>
    <xf numFmtId="0" fontId="0" fillId="0" borderId="40" xfId="0" applyBorder="1"/>
    <xf numFmtId="0" fontId="0" fillId="2" borderId="13" xfId="0" applyFill="1" applyBorder="1"/>
    <xf numFmtId="0" fontId="0" fillId="2" borderId="31" xfId="0" applyFill="1" applyBorder="1"/>
    <xf numFmtId="0" fontId="0" fillId="0" borderId="1" xfId="0" applyBorder="1" applyAlignment="1">
      <alignment wrapText="1"/>
    </xf>
    <xf numFmtId="0" fontId="0" fillId="0" borderId="33" xfId="0" applyBorder="1" applyAlignment="1">
      <alignment wrapText="1"/>
    </xf>
    <xf numFmtId="0" fontId="0" fillId="0" borderId="40" xfId="0" applyBorder="1" applyAlignment="1">
      <alignment wrapText="1"/>
    </xf>
    <xf numFmtId="0" fontId="0" fillId="0" borderId="42" xfId="0" applyBorder="1" applyAlignment="1">
      <alignment wrapText="1"/>
    </xf>
    <xf numFmtId="0" fontId="0" fillId="0" borderId="42" xfId="0" applyBorder="1"/>
    <xf numFmtId="0" fontId="0" fillId="0" borderId="49" xfId="0" applyBorder="1" applyAlignment="1">
      <alignment wrapText="1"/>
    </xf>
    <xf numFmtId="0" fontId="0" fillId="0" borderId="50" xfId="0" applyBorder="1"/>
    <xf numFmtId="0" fontId="0" fillId="0" borderId="3" xfId="0" applyBorder="1"/>
    <xf numFmtId="0" fontId="0" fillId="0" borderId="37" xfId="0" applyBorder="1"/>
    <xf numFmtId="0" fontId="0" fillId="2" borderId="38" xfId="0" applyFill="1" applyBorder="1"/>
    <xf numFmtId="0" fontId="0" fillId="2" borderId="51" xfId="0" applyFill="1" applyBorder="1"/>
    <xf numFmtId="0" fontId="0" fillId="2" borderId="15" xfId="0" applyFill="1" applyBorder="1"/>
    <xf numFmtId="0" fontId="0" fillId="2" borderId="16" xfId="0" applyFill="1" applyBorder="1"/>
    <xf numFmtId="0" fontId="0" fillId="0" borderId="34" xfId="0" applyBorder="1"/>
    <xf numFmtId="0" fontId="0" fillId="2" borderId="14" xfId="0" applyFill="1" applyBorder="1"/>
    <xf numFmtId="0" fontId="0" fillId="2" borderId="11" xfId="0" applyFill="1" applyBorder="1"/>
    <xf numFmtId="0" fontId="0" fillId="2" borderId="39" xfId="0" applyFill="1" applyBorder="1"/>
    <xf numFmtId="164" fontId="0" fillId="2" borderId="13" xfId="0" applyNumberFormat="1" applyFill="1" applyBorder="1"/>
    <xf numFmtId="164" fontId="0" fillId="2" borderId="31" xfId="0" applyNumberFormat="1" applyFill="1" applyBorder="1"/>
    <xf numFmtId="0" fontId="0" fillId="0" borderId="49" xfId="0" applyBorder="1"/>
    <xf numFmtId="0" fontId="7" fillId="2" borderId="38" xfId="0" applyFont="1" applyFill="1" applyBorder="1"/>
    <xf numFmtId="0" fontId="0" fillId="0" borderId="47" xfId="0" applyBorder="1"/>
    <xf numFmtId="0" fontId="0" fillId="0" borderId="48" xfId="0" applyBorder="1"/>
    <xf numFmtId="0" fontId="7" fillId="2" borderId="44" xfId="0" applyFont="1" applyFill="1" applyBorder="1" applyAlignment="1"/>
    <xf numFmtId="0" fontId="7" fillId="2" borderId="52" xfId="0" applyFont="1" applyFill="1" applyBorder="1"/>
    <xf numFmtId="0" fontId="0" fillId="2" borderId="10" xfId="0" applyFill="1" applyBorder="1"/>
    <xf numFmtId="164" fontId="0" fillId="2" borderId="12" xfId="0" applyNumberFormat="1" applyFill="1" applyBorder="1"/>
    <xf numFmtId="0" fontId="0" fillId="0" borderId="33" xfId="0" applyFill="1" applyBorder="1" applyAlignment="1">
      <alignment wrapText="1"/>
    </xf>
    <xf numFmtId="0" fontId="0" fillId="0" borderId="40" xfId="0" applyFill="1" applyBorder="1" applyAlignment="1">
      <alignment wrapText="1"/>
    </xf>
    <xf numFmtId="0" fontId="0" fillId="0" borderId="33" xfId="0" applyFill="1" applyBorder="1"/>
    <xf numFmtId="0" fontId="0" fillId="0" borderId="40" xfId="0" applyFill="1" applyBorder="1"/>
    <xf numFmtId="0" fontId="0" fillId="0" borderId="42" xfId="0" applyFill="1" applyBorder="1" applyAlignment="1">
      <alignment wrapText="1"/>
    </xf>
    <xf numFmtId="0" fontId="0" fillId="0" borderId="42" xfId="0" applyFill="1" applyBorder="1"/>
    <xf numFmtId="0" fontId="0" fillId="0" borderId="50" xfId="0" applyFill="1" applyBorder="1"/>
    <xf numFmtId="0" fontId="0" fillId="0" borderId="34" xfId="0" applyFill="1" applyBorder="1"/>
    <xf numFmtId="0" fontId="0" fillId="0" borderId="3" xfId="0" applyFill="1" applyBorder="1"/>
    <xf numFmtId="0" fontId="0" fillId="0" borderId="37" xfId="0" applyFill="1" applyBorder="1"/>
    <xf numFmtId="0" fontId="0" fillId="2" borderId="38" xfId="0" applyFill="1" applyBorder="1" applyAlignment="1">
      <alignment horizontal="center"/>
    </xf>
    <xf numFmtId="0" fontId="0" fillId="0" borderId="12" xfId="0" applyFill="1" applyBorder="1"/>
    <xf numFmtId="0" fontId="0" fillId="0" borderId="13" xfId="0" applyFill="1" applyBorder="1"/>
    <xf numFmtId="0" fontId="0" fillId="0" borderId="31" xfId="0" applyFill="1" applyBorder="1"/>
    <xf numFmtId="0" fontId="0" fillId="2" borderId="41" xfId="0" applyFill="1" applyBorder="1"/>
    <xf numFmtId="0" fontId="7" fillId="2" borderId="43" xfId="0" applyFont="1" applyFill="1" applyBorder="1" applyAlignment="1">
      <alignment horizontal="left" vertical="center"/>
    </xf>
    <xf numFmtId="0" fontId="7" fillId="2" borderId="4" xfId="0" applyFont="1" applyFill="1" applyBorder="1"/>
    <xf numFmtId="0" fontId="0" fillId="0" borderId="33" xfId="0" applyBorder="1" applyAlignment="1">
      <alignment horizontal="center"/>
    </xf>
    <xf numFmtId="0" fontId="0" fillId="2" borderId="40" xfId="0" applyFill="1" applyBorder="1"/>
    <xf numFmtId="0" fontId="7" fillId="0" borderId="33" xfId="0" applyFont="1" applyBorder="1" applyAlignment="1">
      <alignment horizontal="center"/>
    </xf>
    <xf numFmtId="0" fontId="7" fillId="2" borderId="33" xfId="0" applyFont="1" applyFill="1" applyBorder="1" applyAlignment="1">
      <alignment vertical="center" wrapText="1"/>
    </xf>
    <xf numFmtId="0" fontId="0" fillId="0" borderId="47" xfId="0" applyBorder="1" applyAlignment="1">
      <alignment horizontal="center"/>
    </xf>
    <xf numFmtId="0" fontId="0" fillId="2" borderId="48" xfId="0" applyFill="1" applyBorder="1"/>
    <xf numFmtId="0" fontId="0" fillId="0" borderId="13" xfId="0" applyBorder="1" applyAlignment="1">
      <alignment horizontal="center" wrapText="1"/>
    </xf>
    <xf numFmtId="0" fontId="0" fillId="0" borderId="13" xfId="0" applyBorder="1" applyAlignment="1">
      <alignment wrapText="1"/>
    </xf>
    <xf numFmtId="0" fontId="0" fillId="0" borderId="31" xfId="0" applyBorder="1" applyAlignment="1">
      <alignment wrapText="1"/>
    </xf>
    <xf numFmtId="0" fontId="0" fillId="2" borderId="37" xfId="0" applyFill="1" applyBorder="1"/>
    <xf numFmtId="0" fontId="7" fillId="2" borderId="10" xfId="0" applyFont="1" applyFill="1" applyBorder="1" applyAlignment="1">
      <alignment vertical="center" wrapText="1"/>
    </xf>
    <xf numFmtId="0" fontId="0" fillId="2" borderId="11" xfId="0" applyFill="1" applyBorder="1" applyAlignment="1">
      <alignment horizontal="center"/>
    </xf>
    <xf numFmtId="0" fontId="7" fillId="2" borderId="11" xfId="0" applyFont="1" applyFill="1" applyBorder="1"/>
    <xf numFmtId="0" fontId="7" fillId="2" borderId="34" xfId="0" applyFont="1" applyFill="1" applyBorder="1" applyAlignment="1">
      <alignment vertical="center" wrapText="1"/>
    </xf>
    <xf numFmtId="0" fontId="7" fillId="2" borderId="15" xfId="0" applyFont="1" applyFill="1" applyBorder="1"/>
    <xf numFmtId="0" fontId="18" fillId="0" borderId="13" xfId="0" applyFont="1" applyBorder="1" applyAlignment="1">
      <alignment vertical="center"/>
    </xf>
    <xf numFmtId="0" fontId="18" fillId="0" borderId="31" xfId="0" applyFont="1" applyBorder="1" applyAlignment="1">
      <alignment vertical="center"/>
    </xf>
    <xf numFmtId="0" fontId="0" fillId="2" borderId="13" xfId="0" applyFill="1" applyBorder="1" applyAlignment="1">
      <alignment horizontal="center"/>
    </xf>
    <xf numFmtId="0" fontId="2" fillId="0" borderId="0" xfId="0" applyFont="1" applyFill="1" applyBorder="1" applyAlignment="1">
      <alignment horizontal="left"/>
    </xf>
    <xf numFmtId="0" fontId="24" fillId="0" borderId="0" xfId="0" applyFont="1"/>
    <xf numFmtId="0" fontId="24" fillId="0" borderId="0" xfId="0" applyFont="1" applyAlignment="1">
      <alignment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47" xfId="0" applyFont="1" applyBorder="1" applyAlignment="1">
      <alignment horizontal="center" vertical="center" wrapText="1"/>
    </xf>
    <xf numFmtId="0" fontId="24" fillId="2" borderId="4" xfId="0" applyFont="1" applyFill="1" applyBorder="1" applyAlignment="1">
      <alignment horizontal="center" vertical="center" wrapText="1"/>
    </xf>
    <xf numFmtId="0" fontId="24" fillId="0" borderId="33"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40" xfId="0" applyFont="1" applyBorder="1" applyAlignment="1">
      <alignment horizontal="center" vertical="center" wrapText="1"/>
    </xf>
    <xf numFmtId="0" fontId="24" fillId="2" borderId="33" xfId="0" applyFont="1" applyFill="1" applyBorder="1" applyAlignment="1">
      <alignment horizontal="left"/>
    </xf>
    <xf numFmtId="0" fontId="24" fillId="2" borderId="1" xfId="0" applyFont="1" applyFill="1" applyBorder="1"/>
    <xf numFmtId="0" fontId="24" fillId="2" borderId="55" xfId="0" applyFont="1" applyFill="1" applyBorder="1"/>
    <xf numFmtId="0" fontId="24" fillId="2" borderId="53" xfId="0" applyFont="1" applyFill="1" applyBorder="1"/>
    <xf numFmtId="0" fontId="24" fillId="2" borderId="1" xfId="1" applyNumberFormat="1" applyFont="1" applyFill="1" applyBorder="1"/>
    <xf numFmtId="164" fontId="24" fillId="2" borderId="1" xfId="0" applyNumberFormat="1" applyFont="1" applyFill="1" applyBorder="1"/>
    <xf numFmtId="164" fontId="24" fillId="2" borderId="55" xfId="0" applyNumberFormat="1" applyFont="1" applyFill="1" applyBorder="1"/>
    <xf numFmtId="0" fontId="24" fillId="0" borderId="33" xfId="0" applyFont="1" applyFill="1" applyBorder="1" applyAlignment="1">
      <alignment horizontal="left" wrapText="1"/>
    </xf>
    <xf numFmtId="0" fontId="24" fillId="0" borderId="1" xfId="1" applyNumberFormat="1" applyFont="1" applyFill="1" applyBorder="1"/>
    <xf numFmtId="0" fontId="24" fillId="0" borderId="33" xfId="0" applyFont="1" applyBorder="1" applyAlignment="1">
      <alignment horizontal="left" wrapText="1"/>
    </xf>
    <xf numFmtId="0" fontId="24" fillId="0" borderId="1" xfId="0" applyFont="1" applyBorder="1"/>
    <xf numFmtId="0" fontId="24" fillId="0" borderId="40" xfId="0" applyFont="1" applyBorder="1"/>
    <xf numFmtId="0" fontId="24" fillId="0" borderId="33" xfId="0" applyFont="1" applyBorder="1"/>
    <xf numFmtId="0" fontId="24" fillId="2" borderId="33" xfId="0" applyFont="1" applyFill="1" applyBorder="1" applyAlignment="1">
      <alignment horizontal="left" wrapText="1"/>
    </xf>
    <xf numFmtId="0" fontId="24" fillId="2" borderId="3" xfId="0" applyFont="1" applyFill="1" applyBorder="1"/>
    <xf numFmtId="0" fontId="24" fillId="2" borderId="37" xfId="0" applyFont="1" applyFill="1" applyBorder="1"/>
    <xf numFmtId="0" fontId="24" fillId="2" borderId="34" xfId="0" applyFont="1" applyFill="1" applyBorder="1"/>
    <xf numFmtId="0" fontId="24" fillId="2" borderId="27" xfId="0" applyFont="1" applyFill="1" applyBorder="1" applyAlignment="1">
      <alignment horizontal="left" wrapText="1"/>
    </xf>
    <xf numFmtId="164" fontId="24" fillId="2" borderId="13" xfId="1" applyNumberFormat="1" applyFont="1" applyFill="1" applyBorder="1"/>
    <xf numFmtId="164" fontId="24" fillId="2" borderId="31" xfId="1" applyNumberFormat="1" applyFont="1" applyFill="1" applyBorder="1"/>
    <xf numFmtId="164" fontId="24" fillId="2" borderId="52" xfId="1" applyNumberFormat="1" applyFont="1" applyFill="1" applyBorder="1"/>
    <xf numFmtId="0" fontId="24" fillId="0" borderId="0" xfId="0" applyFont="1" applyAlignment="1">
      <alignment horizontal="left"/>
    </xf>
    <xf numFmtId="164" fontId="24" fillId="2" borderId="42" xfId="0" applyNumberFormat="1" applyFont="1" applyFill="1" applyBorder="1"/>
    <xf numFmtId="0" fontId="24" fillId="0" borderId="8" xfId="0" applyFont="1" applyBorder="1" applyAlignment="1">
      <alignment horizontal="center" vertical="center" wrapText="1"/>
    </xf>
    <xf numFmtId="0" fontId="24" fillId="2" borderId="8" xfId="0" applyFont="1" applyFill="1" applyBorder="1"/>
    <xf numFmtId="164" fontId="24" fillId="2" borderId="8" xfId="0" applyNumberFormat="1" applyFont="1" applyFill="1" applyBorder="1"/>
    <xf numFmtId="0" fontId="24" fillId="0" borderId="8" xfId="0" applyFont="1" applyBorder="1"/>
    <xf numFmtId="0" fontId="24" fillId="2" borderId="17" xfId="0" applyFont="1" applyFill="1" applyBorder="1"/>
    <xf numFmtId="164" fontId="24" fillId="2" borderId="54" xfId="1" applyNumberFormat="1" applyFont="1" applyFill="1" applyBorder="1"/>
    <xf numFmtId="0" fontId="24" fillId="2" borderId="49" xfId="0" applyFont="1" applyFill="1" applyBorder="1" applyAlignment="1">
      <alignment horizontal="center" vertical="center" wrapText="1"/>
    </xf>
    <xf numFmtId="0" fontId="24" fillId="2" borderId="50" xfId="0" applyFont="1" applyFill="1" applyBorder="1"/>
    <xf numFmtId="164" fontId="24" fillId="2" borderId="43" xfId="1" applyNumberFormat="1" applyFont="1" applyFill="1" applyBorder="1"/>
    <xf numFmtId="164" fontId="24" fillId="2" borderId="53" xfId="0" applyNumberFormat="1" applyFont="1" applyFill="1" applyBorder="1"/>
    <xf numFmtId="0" fontId="9" fillId="0" borderId="0" xfId="0" applyFont="1" applyFill="1" applyBorder="1" applyAlignment="1">
      <alignment wrapText="1"/>
    </xf>
    <xf numFmtId="0" fontId="7" fillId="0" borderId="3" xfId="0" applyFont="1" applyBorder="1" applyAlignment="1">
      <alignment horizontal="center" vertical="center" wrapText="1"/>
    </xf>
    <xf numFmtId="0" fontId="19" fillId="3" borderId="4" xfId="0" applyFont="1" applyFill="1" applyBorder="1" applyAlignment="1">
      <alignment vertical="center"/>
    </xf>
    <xf numFmtId="0" fontId="19" fillId="3" borderId="4" xfId="0" applyFont="1" applyFill="1" applyBorder="1" applyAlignment="1">
      <alignment vertical="center" wrapText="1"/>
    </xf>
    <xf numFmtId="0" fontId="19" fillId="3" borderId="4" xfId="0" applyFont="1" applyFill="1" applyBorder="1" applyAlignment="1">
      <alignment horizontal="right" vertical="center"/>
    </xf>
    <xf numFmtId="4" fontId="19" fillId="3" borderId="1" xfId="0" applyNumberFormat="1" applyFont="1" applyFill="1" applyBorder="1" applyAlignment="1">
      <alignment vertical="center"/>
    </xf>
    <xf numFmtId="0" fontId="19" fillId="3" borderId="1" xfId="0" applyFont="1" applyFill="1" applyBorder="1" applyAlignment="1">
      <alignment horizontal="right" vertical="center"/>
    </xf>
    <xf numFmtId="0" fontId="19" fillId="3" borderId="1" xfId="0" applyFont="1" applyFill="1" applyBorder="1" applyAlignment="1">
      <alignment vertical="center"/>
    </xf>
    <xf numFmtId="0" fontId="19" fillId="3" borderId="1" xfId="0" applyFont="1" applyFill="1" applyBorder="1" applyAlignment="1">
      <alignment horizontal="right" vertical="center" wrapText="1"/>
    </xf>
    <xf numFmtId="4" fontId="19" fillId="3" borderId="1" xfId="0" applyNumberFormat="1" applyFont="1" applyFill="1" applyBorder="1" applyAlignment="1">
      <alignment vertical="center" wrapText="1"/>
    </xf>
    <xf numFmtId="0" fontId="19" fillId="3" borderId="1" xfId="0" applyFont="1" applyFill="1" applyBorder="1" applyAlignment="1">
      <alignment vertical="center" wrapText="1"/>
    </xf>
    <xf numFmtId="0" fontId="19" fillId="3" borderId="4" xfId="0" applyFont="1" applyFill="1" applyBorder="1" applyAlignment="1">
      <alignment horizontal="center" vertical="center"/>
    </xf>
    <xf numFmtId="0" fontId="18" fillId="3" borderId="1" xfId="8" applyFont="1" applyFill="1" applyBorder="1" applyAlignment="1">
      <alignment horizontal="left" vertical="center" wrapText="1" indent="1"/>
    </xf>
    <xf numFmtId="0" fontId="19" fillId="3" borderId="1" xfId="0" applyFont="1" applyFill="1" applyBorder="1" applyAlignment="1">
      <alignment horizontal="left" vertical="center" wrapText="1" indent="1"/>
    </xf>
    <xf numFmtId="14" fontId="19" fillId="3" borderId="4"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wrapText="1"/>
    </xf>
    <xf numFmtId="0" fontId="19" fillId="3" borderId="4" xfId="0" applyFont="1" applyFill="1" applyBorder="1" applyAlignment="1">
      <alignment horizontal="center" vertical="center" wrapText="1"/>
    </xf>
    <xf numFmtId="0" fontId="18" fillId="3" borderId="1" xfId="0" applyFont="1" applyFill="1" applyBorder="1" applyAlignment="1">
      <alignment horizontal="left" vertical="center" wrapText="1" indent="1"/>
    </xf>
    <xf numFmtId="0" fontId="18" fillId="3" borderId="13" xfId="0" applyFont="1" applyFill="1" applyBorder="1" applyAlignment="1">
      <alignment horizontal="left" vertical="center" wrapText="1" indent="1"/>
    </xf>
    <xf numFmtId="0" fontId="19" fillId="4" borderId="4" xfId="0" applyFont="1" applyFill="1" applyBorder="1" applyAlignment="1">
      <alignment vertical="center"/>
    </xf>
    <xf numFmtId="0" fontId="19" fillId="4" borderId="4" xfId="0" applyFont="1" applyFill="1" applyBorder="1" applyAlignment="1">
      <alignment vertical="center" wrapText="1"/>
    </xf>
    <xf numFmtId="4" fontId="19" fillId="4" borderId="1" xfId="0" applyNumberFormat="1" applyFont="1" applyFill="1" applyBorder="1" applyAlignment="1">
      <alignment vertical="center"/>
    </xf>
    <xf numFmtId="0" fontId="7" fillId="0" borderId="0" xfId="0" applyFont="1" applyFill="1" applyBorder="1" applyAlignment="1">
      <alignment wrapText="1"/>
    </xf>
    <xf numFmtId="0" fontId="19" fillId="4" borderId="1" xfId="0" applyFont="1" applyFill="1" applyBorder="1" applyAlignment="1">
      <alignment vertical="center" wrapText="1"/>
    </xf>
    <xf numFmtId="0" fontId="19" fillId="4" borderId="4" xfId="0" applyFont="1" applyFill="1" applyBorder="1" applyAlignment="1">
      <alignment horizontal="right" vertical="center" wrapText="1"/>
    </xf>
    <xf numFmtId="0" fontId="19" fillId="3" borderId="4" xfId="0" applyFont="1" applyFill="1" applyBorder="1" applyAlignment="1">
      <alignment horizontal="right" vertical="center" wrapText="1"/>
    </xf>
    <xf numFmtId="0" fontId="19" fillId="5" borderId="4" xfId="0" applyFont="1" applyFill="1" applyBorder="1" applyAlignment="1">
      <alignment vertical="center"/>
    </xf>
    <xf numFmtId="0" fontId="19" fillId="5" borderId="4" xfId="0" applyFont="1" applyFill="1" applyBorder="1" applyAlignment="1">
      <alignment vertical="center" wrapText="1"/>
    </xf>
    <xf numFmtId="4" fontId="19" fillId="5" borderId="1" xfId="0" applyNumberFormat="1" applyFont="1" applyFill="1" applyBorder="1" applyAlignment="1">
      <alignment vertical="center"/>
    </xf>
    <xf numFmtId="0" fontId="19" fillId="5" borderId="1" xfId="0" applyFont="1" applyFill="1" applyBorder="1" applyAlignment="1">
      <alignment vertical="center" wrapText="1"/>
    </xf>
    <xf numFmtId="0" fontId="19" fillId="6" borderId="4" xfId="0" applyFont="1" applyFill="1" applyBorder="1" applyAlignment="1">
      <alignment vertical="center"/>
    </xf>
    <xf numFmtId="0" fontId="19" fillId="6" borderId="4" xfId="0" applyFont="1" applyFill="1" applyBorder="1" applyAlignment="1">
      <alignment vertical="center" wrapText="1"/>
    </xf>
    <xf numFmtId="4" fontId="19" fillId="6" borderId="1" xfId="0" applyNumberFormat="1" applyFont="1" applyFill="1" applyBorder="1" applyAlignment="1">
      <alignment vertical="center"/>
    </xf>
    <xf numFmtId="0" fontId="19" fillId="6" borderId="1" xfId="0" applyFont="1" applyFill="1" applyBorder="1" applyAlignment="1">
      <alignment vertical="center" wrapText="1"/>
    </xf>
    <xf numFmtId="0" fontId="29" fillId="0" borderId="4" xfId="0" applyFont="1" applyFill="1" applyBorder="1" applyAlignment="1">
      <alignment wrapText="1"/>
    </xf>
    <xf numFmtId="0" fontId="19" fillId="7" borderId="4" xfId="0" applyFont="1" applyFill="1" applyBorder="1" applyAlignment="1">
      <alignment vertical="center"/>
    </xf>
    <xf numFmtId="0" fontId="19" fillId="7" borderId="4" xfId="0" applyFont="1" applyFill="1" applyBorder="1" applyAlignment="1">
      <alignment vertical="center" wrapText="1"/>
    </xf>
    <xf numFmtId="4" fontId="19" fillId="7" borderId="1" xfId="0" applyNumberFormat="1" applyFont="1" applyFill="1" applyBorder="1" applyAlignment="1">
      <alignment vertical="center"/>
    </xf>
    <xf numFmtId="0" fontId="19" fillId="7" borderId="1" xfId="0" applyFont="1" applyFill="1" applyBorder="1" applyAlignment="1">
      <alignment vertical="center" wrapText="1"/>
    </xf>
    <xf numFmtId="0" fontId="19" fillId="6" borderId="1" xfId="0" applyFont="1" applyFill="1" applyBorder="1" applyAlignment="1">
      <alignment horizontal="right" wrapText="1"/>
    </xf>
    <xf numFmtId="0" fontId="19" fillId="6" borderId="1" xfId="0" applyFont="1" applyFill="1" applyBorder="1" applyAlignment="1">
      <alignment horizontal="right" vertical="top" wrapText="1"/>
    </xf>
    <xf numFmtId="165" fontId="19" fillId="6" borderId="1" xfId="12" applyNumberFormat="1" applyFont="1" applyFill="1" applyBorder="1" applyAlignment="1">
      <alignment vertical="center"/>
    </xf>
    <xf numFmtId="165" fontId="19" fillId="6" borderId="1" xfId="14" applyNumberFormat="1" applyFont="1" applyFill="1" applyBorder="1" applyAlignment="1">
      <alignment vertical="center"/>
    </xf>
    <xf numFmtId="165" fontId="19" fillId="6" borderId="1" xfId="15" applyNumberFormat="1" applyFont="1" applyFill="1" applyBorder="1" applyAlignment="1">
      <alignment vertical="center"/>
    </xf>
    <xf numFmtId="165" fontId="19" fillId="6" borderId="1" xfId="11" applyNumberFormat="1" applyFont="1" applyFill="1" applyBorder="1" applyAlignment="1">
      <alignment vertical="center"/>
    </xf>
    <xf numFmtId="165" fontId="19" fillId="6" borderId="1" xfId="13" applyNumberFormat="1" applyFont="1" applyFill="1" applyBorder="1" applyAlignment="1">
      <alignment vertical="center"/>
    </xf>
    <xf numFmtId="165" fontId="19" fillId="6" borderId="1" xfId="14" applyNumberFormat="1" applyFont="1" applyFill="1" applyBorder="1"/>
    <xf numFmtId="4" fontId="19" fillId="6" borderId="1" xfId="0" applyNumberFormat="1" applyFont="1" applyFill="1" applyBorder="1" applyAlignment="1">
      <alignment horizontal="right" wrapText="1"/>
    </xf>
    <xf numFmtId="0" fontId="34" fillId="6" borderId="1" xfId="0" applyFont="1" applyFill="1" applyBorder="1" applyAlignment="1">
      <alignment horizontal="right" wrapText="1"/>
    </xf>
    <xf numFmtId="0" fontId="34" fillId="6" borderId="1" xfId="0" applyFont="1" applyFill="1" applyBorder="1" applyAlignment="1">
      <alignment horizontal="right" vertical="center" wrapText="1"/>
    </xf>
    <xf numFmtId="0" fontId="19" fillId="6" borderId="1" xfId="0" applyFont="1" applyFill="1" applyBorder="1" applyAlignment="1">
      <alignment horizontal="right" vertical="center" wrapText="1"/>
    </xf>
    <xf numFmtId="165" fontId="19" fillId="6" borderId="1" xfId="11" applyNumberFormat="1" applyFont="1" applyFill="1" applyBorder="1" applyAlignment="1">
      <alignment horizontal="right" vertical="center" wrapText="1"/>
    </xf>
    <xf numFmtId="165" fontId="19" fillId="6" borderId="1" xfId="13" applyNumberFormat="1" applyFont="1" applyFill="1" applyBorder="1" applyAlignment="1">
      <alignment horizontal="right" vertical="center" wrapText="1"/>
    </xf>
    <xf numFmtId="14" fontId="19" fillId="4" borderId="1" xfId="0" applyNumberFormat="1" applyFont="1" applyFill="1" applyBorder="1" applyAlignment="1">
      <alignment horizontal="right" vertical="center" wrapText="1"/>
    </xf>
    <xf numFmtId="14" fontId="19" fillId="4" borderId="1" xfId="0" applyNumberFormat="1" applyFont="1" applyFill="1" applyBorder="1" applyAlignment="1">
      <alignment horizontal="right" vertical="center"/>
    </xf>
    <xf numFmtId="0" fontId="19" fillId="7" borderId="1" xfId="0" applyFont="1" applyFill="1" applyBorder="1" applyAlignment="1">
      <alignment horizontal="right" wrapText="1"/>
    </xf>
    <xf numFmtId="14" fontId="19" fillId="7" borderId="1" xfId="0" applyNumberFormat="1" applyFont="1" applyFill="1" applyBorder="1" applyAlignment="1">
      <alignment horizontal="right" wrapText="1"/>
    </xf>
    <xf numFmtId="0" fontId="19" fillId="7" borderId="4" xfId="0" applyFont="1" applyFill="1" applyBorder="1" applyAlignment="1">
      <alignment horizontal="right" wrapText="1"/>
    </xf>
    <xf numFmtId="0" fontId="19" fillId="8" borderId="1" xfId="0" applyFont="1" applyFill="1" applyBorder="1" applyAlignment="1">
      <alignment horizontal="right" vertical="center" wrapText="1"/>
    </xf>
    <xf numFmtId="14" fontId="19" fillId="3" borderId="4" xfId="0" applyNumberFormat="1" applyFont="1" applyFill="1" applyBorder="1" applyAlignment="1">
      <alignment horizontal="right" wrapText="1"/>
    </xf>
    <xf numFmtId="14" fontId="19" fillId="3" borderId="1" xfId="0" applyNumberFormat="1" applyFont="1" applyFill="1" applyBorder="1" applyAlignment="1">
      <alignment horizontal="right" wrapText="1"/>
    </xf>
    <xf numFmtId="14" fontId="19" fillId="3" borderId="3" xfId="0" applyNumberFormat="1" applyFont="1" applyFill="1" applyBorder="1" applyAlignment="1">
      <alignment horizontal="right" wrapText="1"/>
    </xf>
    <xf numFmtId="0" fontId="19" fillId="5" borderId="1" xfId="0" applyFont="1" applyFill="1" applyBorder="1" applyAlignment="1">
      <alignment vertical="center"/>
    </xf>
    <xf numFmtId="0" fontId="19" fillId="9" borderId="4" xfId="0" applyFont="1" applyFill="1" applyBorder="1" applyAlignment="1">
      <alignment vertical="center"/>
    </xf>
    <xf numFmtId="0" fontId="19" fillId="9" borderId="4" xfId="0" applyFont="1" applyFill="1" applyBorder="1" applyAlignment="1">
      <alignment horizontal="center" vertical="center"/>
    </xf>
    <xf numFmtId="0" fontId="19" fillId="9" borderId="4" xfId="0" applyFont="1" applyFill="1" applyBorder="1" applyAlignment="1">
      <alignment vertical="center" wrapText="1"/>
    </xf>
    <xf numFmtId="0" fontId="19" fillId="9" borderId="4" xfId="0" applyFont="1" applyFill="1" applyBorder="1" applyAlignment="1">
      <alignment horizontal="right" vertical="center" wrapText="1"/>
    </xf>
    <xf numFmtId="4" fontId="19" fillId="9" borderId="1" xfId="0" applyNumberFormat="1" applyFont="1" applyFill="1" applyBorder="1" applyAlignment="1">
      <alignment vertical="center"/>
    </xf>
    <xf numFmtId="0" fontId="19" fillId="9" borderId="1" xfId="0" applyFont="1" applyFill="1" applyBorder="1" applyAlignment="1">
      <alignment horizontal="center" vertical="center"/>
    </xf>
    <xf numFmtId="0" fontId="19" fillId="9" borderId="1" xfId="0" applyFont="1" applyFill="1" applyBorder="1" applyAlignment="1">
      <alignment vertical="center"/>
    </xf>
    <xf numFmtId="0" fontId="19" fillId="9" borderId="1" xfId="0" applyFont="1" applyFill="1" applyBorder="1" applyAlignment="1">
      <alignment vertical="center" wrapText="1"/>
    </xf>
    <xf numFmtId="0" fontId="19" fillId="9" borderId="1" xfId="0" applyFont="1" applyFill="1" applyBorder="1" applyAlignment="1">
      <alignment horizontal="right" vertical="center" wrapText="1"/>
    </xf>
    <xf numFmtId="49" fontId="19" fillId="9" borderId="4" xfId="0" applyNumberFormat="1" applyFont="1" applyFill="1" applyBorder="1" applyAlignment="1">
      <alignment vertical="center" wrapText="1"/>
    </xf>
    <xf numFmtId="49" fontId="19" fillId="9" borderId="1" xfId="0" applyNumberFormat="1" applyFont="1" applyFill="1" applyBorder="1" applyAlignment="1">
      <alignment vertical="center" wrapText="1"/>
    </xf>
    <xf numFmtId="0" fontId="19" fillId="9" borderId="1" xfId="0" applyFont="1" applyFill="1" applyBorder="1" applyAlignment="1">
      <alignment horizontal="left" vertical="center" wrapText="1"/>
    </xf>
    <xf numFmtId="0" fontId="19" fillId="9" borderId="5" xfId="0" applyFont="1" applyFill="1" applyBorder="1" applyAlignment="1">
      <alignment vertical="center" wrapText="1"/>
    </xf>
    <xf numFmtId="0" fontId="19" fillId="9" borderId="0" xfId="0" applyFont="1" applyFill="1" applyAlignment="1">
      <alignment vertical="center" wrapText="1"/>
    </xf>
    <xf numFmtId="0" fontId="35" fillId="9" borderId="0" xfId="0" applyFont="1" applyFill="1" applyAlignment="1">
      <alignment vertical="center" wrapText="1"/>
    </xf>
    <xf numFmtId="0" fontId="35" fillId="10" borderId="56" xfId="0" applyFont="1" applyFill="1" applyBorder="1" applyAlignment="1">
      <alignment horizontal="center" vertical="center" wrapText="1"/>
    </xf>
    <xf numFmtId="0" fontId="35" fillId="10" borderId="56" xfId="0" applyFont="1" applyFill="1" applyBorder="1" applyAlignment="1">
      <alignment vertical="center" wrapText="1"/>
    </xf>
    <xf numFmtId="0" fontId="35" fillId="10" borderId="57" xfId="0" applyFont="1" applyFill="1" applyBorder="1" applyAlignment="1">
      <alignment horizontal="left" vertical="center" wrapText="1"/>
    </xf>
    <xf numFmtId="49" fontId="35" fillId="10" borderId="56" xfId="0" applyNumberFormat="1" applyFont="1" applyFill="1" applyBorder="1" applyAlignment="1">
      <alignment horizontal="center" vertical="center" wrapText="1"/>
    </xf>
    <xf numFmtId="0" fontId="35" fillId="10" borderId="56" xfId="0" applyFont="1" applyFill="1" applyBorder="1" applyAlignment="1">
      <alignment horizontal="left" vertical="center" wrapText="1"/>
    </xf>
    <xf numFmtId="0" fontId="19" fillId="10" borderId="56" xfId="0" applyFont="1" applyFill="1" applyBorder="1" applyAlignment="1">
      <alignment horizontal="left" vertical="center" wrapText="1"/>
    </xf>
    <xf numFmtId="0" fontId="19" fillId="10" borderId="56" xfId="0" applyFont="1" applyFill="1" applyBorder="1" applyAlignment="1">
      <alignment horizontal="center" vertical="center" wrapText="1"/>
    </xf>
    <xf numFmtId="0" fontId="19" fillId="10" borderId="57" xfId="0" applyFont="1" applyFill="1" applyBorder="1" applyAlignment="1">
      <alignment horizontal="left" vertical="center" wrapText="1"/>
    </xf>
    <xf numFmtId="49" fontId="19" fillId="10" borderId="56" xfId="0" applyNumberFormat="1" applyFont="1" applyFill="1" applyBorder="1" applyAlignment="1">
      <alignment horizontal="center" vertical="center" wrapText="1"/>
    </xf>
    <xf numFmtId="0" fontId="35" fillId="10" borderId="56" xfId="0" applyFont="1" applyFill="1" applyBorder="1" applyAlignment="1">
      <alignment horizontal="justify" vertical="center" wrapText="1"/>
    </xf>
    <xf numFmtId="0" fontId="19" fillId="10" borderId="56" xfId="0" applyFont="1" applyFill="1" applyBorder="1" applyAlignment="1">
      <alignment vertical="center" wrapText="1"/>
    </xf>
    <xf numFmtId="0" fontId="35" fillId="11" borderId="56" xfId="0" applyFont="1" applyFill="1" applyBorder="1" applyAlignment="1">
      <alignment horizontal="center" vertical="center" wrapText="1"/>
    </xf>
    <xf numFmtId="0" fontId="35" fillId="11" borderId="56" xfId="0" applyFont="1" applyFill="1" applyBorder="1" applyAlignment="1">
      <alignment horizontal="left" vertical="center" wrapText="1"/>
    </xf>
    <xf numFmtId="0" fontId="35" fillId="10" borderId="58" xfId="0" applyFont="1" applyFill="1" applyBorder="1" applyAlignment="1">
      <alignment horizontal="left" vertical="center" wrapText="1"/>
    </xf>
    <xf numFmtId="0" fontId="35" fillId="11" borderId="57" xfId="0" applyFont="1" applyFill="1" applyBorder="1" applyAlignment="1">
      <alignment horizontal="left" vertical="center" wrapText="1"/>
    </xf>
    <xf numFmtId="49" fontId="35" fillId="11" borderId="56" xfId="0" applyNumberFormat="1" applyFont="1" applyFill="1" applyBorder="1" applyAlignment="1">
      <alignment horizontal="center" vertical="center" wrapText="1"/>
    </xf>
    <xf numFmtId="0" fontId="35" fillId="9" borderId="56" xfId="0" applyFont="1" applyFill="1" applyBorder="1" applyAlignment="1">
      <alignment horizontal="left" vertical="center" wrapText="1"/>
    </xf>
    <xf numFmtId="0" fontId="35" fillId="9" borderId="57" xfId="0" applyFont="1" applyFill="1" applyBorder="1" applyAlignment="1">
      <alignment horizontal="left" vertical="center" wrapText="1"/>
    </xf>
    <xf numFmtId="166" fontId="35" fillId="10" borderId="57" xfId="0" applyNumberFormat="1" applyFont="1" applyFill="1" applyBorder="1" applyAlignment="1">
      <alignment horizontal="left" vertical="center" wrapText="1"/>
    </xf>
    <xf numFmtId="0" fontId="35" fillId="10" borderId="59" xfId="0" applyFont="1" applyFill="1" applyBorder="1" applyAlignment="1">
      <alignment horizontal="left" vertical="center" wrapText="1"/>
    </xf>
    <xf numFmtId="49" fontId="35" fillId="9" borderId="56" xfId="0" applyNumberFormat="1" applyFont="1" applyFill="1" applyBorder="1" applyAlignment="1">
      <alignment horizontal="center" vertical="center" wrapText="1"/>
    </xf>
    <xf numFmtId="0" fontId="35" fillId="11" borderId="56" xfId="0" applyFont="1" applyFill="1" applyBorder="1" applyAlignment="1">
      <alignment vertical="center" wrapText="1"/>
    </xf>
    <xf numFmtId="0" fontId="35" fillId="9" borderId="56" xfId="0" applyFont="1" applyFill="1" applyBorder="1" applyAlignment="1">
      <alignment vertical="center" wrapText="1"/>
    </xf>
    <xf numFmtId="0" fontId="35" fillId="9" borderId="59" xfId="0" applyFont="1" applyFill="1" applyBorder="1" applyAlignment="1">
      <alignment horizontal="left" vertical="center" wrapText="1"/>
    </xf>
    <xf numFmtId="0" fontId="35" fillId="11" borderId="60" xfId="0" applyFont="1" applyFill="1" applyBorder="1" applyAlignment="1">
      <alignment vertical="center" wrapText="1"/>
    </xf>
    <xf numFmtId="0" fontId="35" fillId="10" borderId="60" xfId="0" applyFont="1" applyFill="1" applyBorder="1" applyAlignment="1">
      <alignment horizontal="left" vertical="center" wrapText="1"/>
    </xf>
    <xf numFmtId="0" fontId="35" fillId="10" borderId="60" xfId="0" applyFont="1" applyFill="1" applyBorder="1" applyAlignment="1">
      <alignment vertical="center" wrapText="1"/>
    </xf>
    <xf numFmtId="0" fontId="35" fillId="9" borderId="56" xfId="0" applyFont="1" applyFill="1" applyBorder="1" applyAlignment="1">
      <alignment horizontal="center" vertical="center" wrapText="1"/>
    </xf>
    <xf numFmtId="0" fontId="19" fillId="11" borderId="56" xfId="0" applyFont="1" applyFill="1" applyBorder="1" applyAlignment="1">
      <alignment horizontal="center" vertical="center" wrapText="1"/>
    </xf>
    <xf numFmtId="0" fontId="19" fillId="10" borderId="60" xfId="0" applyFont="1" applyFill="1" applyBorder="1" applyAlignment="1">
      <alignment horizontal="left" vertical="center" wrapText="1"/>
    </xf>
    <xf numFmtId="0" fontId="19" fillId="10" borderId="59" xfId="0" applyFont="1" applyFill="1" applyBorder="1" applyAlignment="1">
      <alignment horizontal="left" vertical="center" wrapText="1"/>
    </xf>
    <xf numFmtId="0" fontId="0" fillId="0" borderId="49" xfId="0" applyBorder="1" applyAlignment="1">
      <alignment horizontal="center" vertical="center" wrapText="1"/>
    </xf>
    <xf numFmtId="0" fontId="0" fillId="0" borderId="47" xfId="0" applyBorder="1" applyAlignment="1">
      <alignment horizontal="center" wrapText="1"/>
    </xf>
    <xf numFmtId="0" fontId="0" fillId="0" borderId="32" xfId="0" applyBorder="1" applyAlignment="1">
      <alignment horizontal="center" wrapText="1"/>
    </xf>
    <xf numFmtId="0" fontId="0" fillId="0" borderId="4" xfId="0" applyBorder="1" applyAlignment="1">
      <alignment horizontal="center" vertical="center" wrapText="1"/>
    </xf>
    <xf numFmtId="0" fontId="0" fillId="0" borderId="48" xfId="0" applyBorder="1" applyAlignment="1">
      <alignment horizontal="center" vertical="center" wrapText="1"/>
    </xf>
    <xf numFmtId="0" fontId="0" fillId="0" borderId="4" xfId="0" applyBorder="1" applyAlignment="1">
      <alignment horizontal="center" wrapText="1"/>
    </xf>
    <xf numFmtId="0" fontId="24" fillId="2" borderId="4" xfId="0" applyFont="1" applyFill="1" applyBorder="1" applyAlignment="1">
      <alignment horizontal="right" vertical="center" wrapText="1"/>
    </xf>
    <xf numFmtId="0" fontId="24" fillId="0" borderId="4" xfId="0" applyFont="1" applyBorder="1" applyAlignment="1">
      <alignment horizontal="right" vertical="center" wrapText="1"/>
    </xf>
    <xf numFmtId="2" fontId="24" fillId="0" borderId="4" xfId="0" applyNumberFormat="1" applyFont="1" applyBorder="1" applyAlignment="1">
      <alignment horizontal="right" vertical="center" wrapText="1"/>
    </xf>
    <xf numFmtId="0" fontId="24" fillId="0" borderId="7" xfId="0" applyFont="1" applyBorder="1" applyAlignment="1">
      <alignment horizontal="right" vertical="center" wrapText="1"/>
    </xf>
    <xf numFmtId="0" fontId="24" fillId="2" borderId="41" xfId="0" applyFont="1" applyFill="1" applyBorder="1" applyAlignment="1">
      <alignment horizontal="right" vertical="center" wrapText="1"/>
    </xf>
    <xf numFmtId="2" fontId="24" fillId="0" borderId="10" xfId="0" applyNumberFormat="1" applyFont="1" applyBorder="1" applyAlignment="1">
      <alignment horizontal="right" vertical="center" wrapText="1"/>
    </xf>
    <xf numFmtId="2" fontId="24" fillId="0" borderId="11" xfId="0" applyNumberFormat="1" applyFont="1" applyBorder="1" applyAlignment="1">
      <alignment horizontal="right" vertical="center" wrapText="1"/>
    </xf>
    <xf numFmtId="0" fontId="24" fillId="0" borderId="11" xfId="0" applyFont="1" applyBorder="1" applyAlignment="1">
      <alignment horizontal="right" vertical="center" wrapText="1"/>
    </xf>
    <xf numFmtId="0" fontId="24" fillId="0" borderId="39" xfId="0" applyFont="1" applyBorder="1" applyAlignment="1">
      <alignment horizontal="right" vertical="center" wrapText="1"/>
    </xf>
    <xf numFmtId="2" fontId="24" fillId="0" borderId="1" xfId="0" applyNumberFormat="1" applyFont="1" applyBorder="1"/>
    <xf numFmtId="1" fontId="24" fillId="0" borderId="1" xfId="0" applyNumberFormat="1" applyFont="1" applyBorder="1"/>
    <xf numFmtId="2" fontId="24" fillId="0" borderId="8" xfId="0" applyNumberFormat="1" applyFont="1" applyBorder="1"/>
    <xf numFmtId="2" fontId="24" fillId="0" borderId="42" xfId="0" applyNumberFormat="1" applyFont="1" applyBorder="1"/>
    <xf numFmtId="2" fontId="24" fillId="0" borderId="33" xfId="0" applyNumberFormat="1" applyFont="1" applyBorder="1"/>
    <xf numFmtId="2" fontId="24" fillId="0" borderId="40" xfId="0" applyNumberFormat="1" applyFont="1" applyBorder="1"/>
    <xf numFmtId="14" fontId="0" fillId="0" borderId="4" xfId="0" applyNumberFormat="1" applyBorder="1"/>
    <xf numFmtId="0" fontId="7" fillId="0" borderId="47" xfId="0" applyFont="1" applyBorder="1" applyAlignment="1">
      <alignment wrapText="1"/>
    </xf>
    <xf numFmtId="0" fontId="19" fillId="12" borderId="4" xfId="0" applyFont="1" applyFill="1" applyBorder="1" applyAlignment="1">
      <alignment vertical="center"/>
    </xf>
    <xf numFmtId="0" fontId="19" fillId="12" borderId="1" xfId="0" applyFont="1" applyFill="1" applyBorder="1" applyAlignment="1">
      <alignment horizontal="center" vertical="center"/>
    </xf>
    <xf numFmtId="0" fontId="19" fillId="12" borderId="4" xfId="0" applyFont="1" applyFill="1" applyBorder="1" applyAlignment="1">
      <alignment horizontal="left" vertical="center" wrapText="1"/>
    </xf>
    <xf numFmtId="0" fontId="19" fillId="12" borderId="4" xfId="0" applyFont="1" applyFill="1" applyBorder="1" applyAlignment="1">
      <alignment horizontal="left" vertical="center"/>
    </xf>
    <xf numFmtId="0" fontId="36" fillId="12" borderId="4" xfId="7" applyFont="1" applyFill="1" applyBorder="1" applyAlignment="1">
      <alignment vertical="center" wrapText="1"/>
    </xf>
    <xf numFmtId="0" fontId="19" fillId="12" borderId="4" xfId="0" applyFont="1" applyFill="1" applyBorder="1" applyAlignment="1">
      <alignment horizontal="right" vertical="center" wrapText="1"/>
    </xf>
    <xf numFmtId="4" fontId="19" fillId="12" borderId="1" xfId="0" applyNumberFormat="1" applyFont="1" applyFill="1" applyBorder="1" applyAlignment="1">
      <alignment vertical="center"/>
    </xf>
    <xf numFmtId="0" fontId="36" fillId="12" borderId="1" xfId="7" applyFont="1" applyFill="1" applyBorder="1" applyAlignment="1">
      <alignment vertical="center" wrapText="1"/>
    </xf>
    <xf numFmtId="0" fontId="19" fillId="12" borderId="1" xfId="0" applyFont="1" applyFill="1" applyBorder="1" applyAlignment="1">
      <alignment horizontal="left" vertical="center" wrapText="1"/>
    </xf>
    <xf numFmtId="0" fontId="19" fillId="12" borderId="1" xfId="0" applyFont="1" applyFill="1" applyBorder="1" applyAlignment="1">
      <alignment horizontal="left" vertical="center"/>
    </xf>
    <xf numFmtId="0" fontId="19" fillId="12" borderId="1" xfId="0" applyFont="1" applyFill="1" applyBorder="1" applyAlignment="1">
      <alignment horizontal="right" vertical="center" wrapText="1"/>
    </xf>
    <xf numFmtId="0" fontId="19" fillId="12" borderId="1" xfId="0" applyFont="1" applyFill="1" applyBorder="1" applyAlignment="1">
      <alignment vertical="center" wrapText="1"/>
    </xf>
    <xf numFmtId="0" fontId="19" fillId="12" borderId="3" xfId="0" applyFont="1" applyFill="1" applyBorder="1" applyAlignment="1">
      <alignment vertical="center" wrapText="1"/>
    </xf>
    <xf numFmtId="0" fontId="19" fillId="12" borderId="3" xfId="0" applyFont="1" applyFill="1" applyBorder="1" applyAlignment="1">
      <alignment horizontal="left" vertical="center" wrapText="1"/>
    </xf>
    <xf numFmtId="0" fontId="36" fillId="12" borderId="3" xfId="7" applyFont="1" applyFill="1" applyBorder="1" applyAlignment="1">
      <alignment vertical="center" wrapText="1"/>
    </xf>
    <xf numFmtId="0" fontId="19" fillId="12" borderId="1" xfId="7" applyFont="1" applyFill="1" applyBorder="1" applyAlignment="1">
      <alignment vertical="center" wrapText="1"/>
    </xf>
    <xf numFmtId="0" fontId="36" fillId="12" borderId="1" xfId="6" applyFont="1" applyFill="1" applyBorder="1" applyAlignment="1">
      <alignment horizontal="left" vertical="center" wrapText="1"/>
    </xf>
    <xf numFmtId="0" fontId="36" fillId="12" borderId="1" xfId="7" applyFont="1" applyFill="1" applyBorder="1" applyAlignment="1">
      <alignment horizontal="left" vertical="center" wrapText="1"/>
    </xf>
    <xf numFmtId="0" fontId="19" fillId="12" borderId="1" xfId="6" applyFont="1" applyFill="1" applyBorder="1" applyAlignment="1">
      <alignment vertical="center" wrapText="1"/>
    </xf>
    <xf numFmtId="0" fontId="36" fillId="12" borderId="1" xfId="6" applyFont="1" applyFill="1" applyBorder="1" applyAlignment="1">
      <alignment vertical="center" wrapText="1"/>
    </xf>
    <xf numFmtId="0" fontId="19" fillId="12" borderId="4" xfId="0" applyFont="1" applyFill="1" applyBorder="1" applyAlignment="1">
      <alignment vertical="center" wrapText="1"/>
    </xf>
    <xf numFmtId="0" fontId="19" fillId="13" borderId="1" xfId="0" applyFont="1" applyFill="1" applyBorder="1" applyAlignment="1">
      <alignment horizontal="right" vertical="center" wrapText="1"/>
    </xf>
    <xf numFmtId="0" fontId="19" fillId="13" borderId="1" xfId="0" applyFont="1" applyFill="1" applyBorder="1" applyAlignment="1">
      <alignment horizontal="center" vertical="center" wrapText="1"/>
    </xf>
    <xf numFmtId="0" fontId="19" fillId="12" borderId="1" xfId="0" applyFont="1" applyFill="1" applyBorder="1" applyAlignment="1">
      <alignment vertical="center"/>
    </xf>
    <xf numFmtId="0" fontId="19" fillId="13" borderId="60" xfId="0" applyFont="1" applyFill="1" applyBorder="1" applyAlignment="1">
      <alignment horizontal="right" vertical="center" wrapText="1"/>
    </xf>
    <xf numFmtId="0" fontId="19" fillId="13" borderId="60" xfId="0" applyFont="1" applyFill="1" applyBorder="1" applyAlignment="1">
      <alignment horizontal="center" vertical="center" wrapText="1"/>
    </xf>
    <xf numFmtId="0" fontId="19" fillId="12" borderId="56" xfId="0" applyFont="1" applyFill="1" applyBorder="1" applyAlignment="1">
      <alignment horizontal="right" vertical="center" wrapText="1"/>
    </xf>
    <xf numFmtId="0" fontId="19" fillId="12" borderId="56" xfId="0" applyFont="1" applyFill="1" applyBorder="1" applyAlignment="1">
      <alignment horizontal="center" vertical="center" wrapText="1"/>
    </xf>
    <xf numFmtId="0" fontId="19" fillId="12" borderId="1" xfId="16" applyFont="1" applyFill="1" applyBorder="1" applyAlignment="1">
      <alignment horizontal="left" vertical="center" wrapText="1"/>
    </xf>
    <xf numFmtId="0" fontId="19" fillId="13" borderId="56" xfId="0" applyFont="1" applyFill="1" applyBorder="1" applyAlignment="1">
      <alignment horizontal="right" vertical="center" wrapText="1"/>
    </xf>
    <xf numFmtId="0" fontId="19" fillId="13" borderId="61" xfId="0" applyFont="1" applyFill="1" applyBorder="1" applyAlignment="1">
      <alignment horizontal="center" vertical="center" wrapText="1"/>
    </xf>
    <xf numFmtId="0" fontId="34" fillId="12" borderId="1" xfId="0" applyFont="1" applyFill="1" applyBorder="1" applyAlignment="1">
      <alignment horizontal="left" vertical="center" wrapText="1"/>
    </xf>
    <xf numFmtId="49" fontId="34" fillId="12" borderId="1" xfId="0" applyNumberFormat="1" applyFont="1" applyFill="1" applyBorder="1" applyAlignment="1">
      <alignment horizontal="left" vertical="center" wrapText="1"/>
    </xf>
    <xf numFmtId="0" fontId="34" fillId="12" borderId="1" xfId="0" applyNumberFormat="1" applyFont="1" applyFill="1" applyBorder="1" applyAlignment="1">
      <alignment horizontal="right" vertical="center" wrapText="1"/>
    </xf>
    <xf numFmtId="0" fontId="34" fillId="12" borderId="5" xfId="0" applyFont="1" applyFill="1" applyBorder="1" applyAlignment="1">
      <alignment horizontal="left" vertical="center" wrapText="1"/>
    </xf>
    <xf numFmtId="0" fontId="34" fillId="12" borderId="0" xfId="0" applyFont="1" applyFill="1" applyAlignment="1">
      <alignment horizontal="left" vertical="center" wrapText="1"/>
    </xf>
    <xf numFmtId="0" fontId="34" fillId="12" borderId="2" xfId="0" applyFont="1" applyFill="1" applyBorder="1" applyAlignment="1">
      <alignment horizontal="left" vertical="center" wrapText="1"/>
    </xf>
    <xf numFmtId="0" fontId="34" fillId="12" borderId="0" xfId="0" applyFont="1" applyFill="1" applyBorder="1" applyAlignment="1">
      <alignment horizontal="left" vertical="center" wrapText="1"/>
    </xf>
    <xf numFmtId="0" fontId="19" fillId="12" borderId="1" xfId="8" applyFont="1" applyFill="1" applyBorder="1" applyAlignment="1">
      <alignment horizontal="left" vertical="center" wrapText="1"/>
    </xf>
    <xf numFmtId="0" fontId="19" fillId="12" borderId="1" xfId="8" applyFont="1" applyFill="1" applyBorder="1" applyAlignment="1">
      <alignment horizontal="left" vertical="center"/>
    </xf>
    <xf numFmtId="0" fontId="19" fillId="12" borderId="1" xfId="17" applyFont="1" applyFill="1" applyBorder="1" applyAlignment="1">
      <alignment horizontal="left" vertical="center" wrapText="1"/>
    </xf>
    <xf numFmtId="0" fontId="19" fillId="12" borderId="1" xfId="18" applyFont="1" applyFill="1" applyBorder="1" applyAlignment="1">
      <alignment vertical="center" wrapText="1"/>
    </xf>
    <xf numFmtId="0" fontId="19" fillId="12" borderId="2" xfId="0" applyFont="1" applyFill="1" applyBorder="1" applyAlignment="1">
      <alignment horizontal="right" vertical="center" wrapText="1"/>
    </xf>
    <xf numFmtId="0" fontId="35" fillId="12" borderId="2" xfId="0" applyFont="1" applyFill="1" applyBorder="1" applyAlignment="1">
      <alignment horizontal="right" vertical="center" wrapText="1"/>
    </xf>
    <xf numFmtId="0" fontId="19" fillId="12" borderId="62" xfId="0" applyFont="1" applyFill="1" applyBorder="1" applyAlignment="1">
      <alignment horizontal="right" vertical="center" wrapText="1"/>
    </xf>
    <xf numFmtId="0" fontId="19" fillId="12" borderId="63" xfId="0" applyFont="1" applyFill="1" applyBorder="1" applyAlignment="1">
      <alignment horizontal="right" vertical="center" wrapText="1"/>
    </xf>
    <xf numFmtId="0" fontId="35" fillId="13" borderId="63" xfId="0" applyFont="1" applyFill="1" applyBorder="1" applyAlignment="1">
      <alignment horizontal="right" vertical="center" wrapText="1"/>
    </xf>
    <xf numFmtId="14" fontId="19" fillId="12" borderId="2" xfId="8" applyNumberFormat="1" applyFont="1" applyFill="1" applyBorder="1" applyAlignment="1">
      <alignment horizontal="right" vertical="center" wrapText="1"/>
    </xf>
    <xf numFmtId="0" fontId="29" fillId="0" borderId="4" xfId="0" applyFont="1" applyFill="1" applyBorder="1"/>
    <xf numFmtId="0" fontId="29" fillId="0" borderId="4" xfId="19" applyFont="1" applyFill="1" applyBorder="1"/>
    <xf numFmtId="0" fontId="29" fillId="0" borderId="49" xfId="0" applyFont="1" applyFill="1" applyBorder="1" applyAlignment="1">
      <alignment wrapText="1"/>
    </xf>
    <xf numFmtId="0" fontId="29" fillId="0" borderId="47" xfId="0" applyFont="1" applyFill="1" applyBorder="1" applyAlignment="1">
      <alignment wrapText="1"/>
    </xf>
    <xf numFmtId="0" fontId="29" fillId="0" borderId="48" xfId="0" applyFont="1" applyFill="1" applyBorder="1" applyAlignment="1">
      <alignment wrapText="1"/>
    </xf>
    <xf numFmtId="0" fontId="29" fillId="0" borderId="49" xfId="0" applyFont="1" applyFill="1" applyBorder="1" applyAlignment="1">
      <alignment horizontal="center" vertical="center" wrapText="1"/>
    </xf>
    <xf numFmtId="0" fontId="29" fillId="0" borderId="47" xfId="0" applyFont="1" applyFill="1" applyBorder="1" applyAlignment="1">
      <alignment horizontal="right" wrapText="1"/>
    </xf>
    <xf numFmtId="0" fontId="29" fillId="0" borderId="32" xfId="0" applyFont="1" applyFill="1" applyBorder="1" applyAlignment="1">
      <alignment horizontal="right" wrapText="1"/>
    </xf>
    <xf numFmtId="0" fontId="29" fillId="0" borderId="4" xfId="0" applyFont="1" applyFill="1" applyBorder="1" applyAlignment="1">
      <alignment horizontal="right" vertical="center" wrapText="1"/>
    </xf>
    <xf numFmtId="0" fontId="29" fillId="0" borderId="48" xfId="0" applyFont="1" applyFill="1" applyBorder="1" applyAlignment="1">
      <alignment horizontal="right" vertical="center" wrapText="1"/>
    </xf>
    <xf numFmtId="0" fontId="29" fillId="0" borderId="4" xfId="0" applyFont="1" applyFill="1" applyBorder="1" applyAlignment="1">
      <alignment horizontal="right" wrapText="1"/>
    </xf>
    <xf numFmtId="0" fontId="29" fillId="0" borderId="47" xfId="0" applyFont="1" applyBorder="1" applyAlignment="1">
      <alignment horizontal="left" vertical="top" wrapText="1"/>
    </xf>
    <xf numFmtId="0" fontId="29" fillId="2" borderId="4" xfId="19" applyFont="1" applyFill="1" applyBorder="1" applyAlignment="1">
      <alignment horizontal="center" vertical="center" wrapText="1"/>
    </xf>
    <xf numFmtId="0" fontId="29" fillId="0" borderId="4" xfId="19" applyFont="1" applyBorder="1" applyAlignment="1">
      <alignment horizontal="center" vertical="center" wrapText="1"/>
    </xf>
    <xf numFmtId="0" fontId="29" fillId="0" borderId="7" xfId="19" applyFont="1" applyBorder="1" applyAlignment="1">
      <alignment horizontal="center" vertical="center" wrapText="1"/>
    </xf>
    <xf numFmtId="0" fontId="29" fillId="2" borderId="41" xfId="19" applyFont="1" applyFill="1" applyBorder="1" applyAlignment="1">
      <alignment horizontal="center" vertical="center" wrapText="1"/>
    </xf>
    <xf numFmtId="0" fontId="29" fillId="0" borderId="10" xfId="19" applyFont="1" applyBorder="1" applyAlignment="1">
      <alignment horizontal="center" vertical="center" wrapText="1"/>
    </xf>
    <xf numFmtId="0" fontId="29" fillId="0" borderId="11" xfId="19" applyFont="1" applyBorder="1" applyAlignment="1">
      <alignment horizontal="center" vertical="center" wrapText="1"/>
    </xf>
    <xf numFmtId="0" fontId="29" fillId="0" borderId="39" xfId="19" applyFont="1" applyBorder="1" applyAlignment="1">
      <alignment horizontal="center" vertical="center" wrapText="1"/>
    </xf>
    <xf numFmtId="0" fontId="19" fillId="8" borderId="4" xfId="0" applyFont="1" applyFill="1" applyBorder="1" applyAlignment="1">
      <alignment vertical="center"/>
    </xf>
    <xf numFmtId="16" fontId="19" fillId="8" borderId="1" xfId="0" applyNumberFormat="1" applyFont="1" applyFill="1" applyBorder="1" applyAlignment="1">
      <alignment vertical="center" wrapText="1"/>
    </xf>
    <xf numFmtId="16" fontId="19" fillId="8" borderId="1" xfId="0" applyNumberFormat="1" applyFont="1" applyFill="1" applyBorder="1" applyAlignment="1">
      <alignment horizontal="center" vertical="center" wrapText="1"/>
    </xf>
    <xf numFmtId="0" fontId="19" fillId="8" borderId="1" xfId="0" applyFont="1" applyFill="1" applyBorder="1" applyAlignment="1">
      <alignment vertical="center" wrapText="1"/>
    </xf>
    <xf numFmtId="4" fontId="19" fillId="8" borderId="1" xfId="0" applyNumberFormat="1" applyFont="1" applyFill="1" applyBorder="1" applyAlignment="1">
      <alignment vertical="center"/>
    </xf>
    <xf numFmtId="0" fontId="19" fillId="8" borderId="1" xfId="0" applyFont="1" applyFill="1" applyBorder="1" applyAlignment="1">
      <alignment vertical="center"/>
    </xf>
    <xf numFmtId="0" fontId="19" fillId="8" borderId="1" xfId="0" applyFont="1" applyFill="1" applyBorder="1" applyAlignment="1">
      <alignment horizontal="left" vertical="center" wrapText="1"/>
    </xf>
    <xf numFmtId="0" fontId="19" fillId="8" borderId="1" xfId="0" applyFont="1" applyFill="1" applyBorder="1" applyAlignment="1">
      <alignment horizontal="center" vertical="center" wrapText="1"/>
    </xf>
    <xf numFmtId="16" fontId="37" fillId="8" borderId="1" xfId="0" applyNumberFormat="1" applyFont="1" applyFill="1" applyBorder="1" applyAlignment="1">
      <alignment vertical="center" wrapText="1"/>
    </xf>
    <xf numFmtId="49" fontId="19" fillId="8" borderId="1" xfId="0" applyNumberFormat="1" applyFont="1" applyFill="1" applyBorder="1" applyAlignment="1">
      <alignment vertical="center" wrapText="1"/>
    </xf>
    <xf numFmtId="0" fontId="0" fillId="5" borderId="1" xfId="0" applyFill="1" applyBorder="1" applyAlignment="1">
      <alignment vertical="center"/>
    </xf>
    <xf numFmtId="16" fontId="19" fillId="8" borderId="1" xfId="0" applyNumberFormat="1" applyFont="1" applyFill="1" applyBorder="1" applyAlignment="1">
      <alignment horizontal="left" vertical="center" wrapText="1"/>
    </xf>
    <xf numFmtId="0" fontId="19" fillId="5" borderId="4" xfId="0" applyFont="1" applyFill="1" applyBorder="1" applyAlignment="1">
      <alignment horizontal="center" vertical="center" wrapText="1"/>
    </xf>
    <xf numFmtId="0" fontId="19" fillId="14" borderId="4" xfId="0" applyFont="1" applyFill="1" applyBorder="1" applyAlignment="1">
      <alignment vertical="center"/>
    </xf>
    <xf numFmtId="0" fontId="19" fillId="14" borderId="1" xfId="0" applyFont="1" applyFill="1" applyBorder="1" applyAlignment="1">
      <alignment vertical="center" wrapText="1"/>
    </xf>
    <xf numFmtId="0" fontId="19" fillId="14" borderId="1" xfId="0" applyFont="1" applyFill="1" applyBorder="1" applyAlignment="1">
      <alignment vertical="center"/>
    </xf>
    <xf numFmtId="0" fontId="19" fillId="14" borderId="1" xfId="0" applyFont="1" applyFill="1" applyBorder="1" applyAlignment="1">
      <alignment horizontal="left" vertical="center" wrapText="1"/>
    </xf>
    <xf numFmtId="0" fontId="19" fillId="14" borderId="0" xfId="0" applyFont="1" applyFill="1" applyBorder="1" applyAlignment="1">
      <alignment vertical="center" wrapText="1"/>
    </xf>
    <xf numFmtId="16" fontId="19" fillId="14" borderId="1" xfId="0" applyNumberFormat="1" applyFont="1" applyFill="1" applyBorder="1" applyAlignment="1">
      <alignment vertical="center" wrapText="1"/>
    </xf>
    <xf numFmtId="0" fontId="19" fillId="14" borderId="4" xfId="0" applyFont="1" applyFill="1" applyBorder="1" applyAlignment="1">
      <alignment vertical="center" wrapText="1"/>
    </xf>
    <xf numFmtId="0" fontId="19" fillId="14" borderId="4" xfId="0" applyFont="1" applyFill="1" applyBorder="1" applyAlignment="1">
      <alignment horizontal="right" vertical="center" wrapText="1"/>
    </xf>
    <xf numFmtId="0" fontId="19" fillId="14" borderId="1" xfId="0" applyFont="1" applyFill="1" applyBorder="1" applyAlignment="1">
      <alignment horizontal="right" vertical="center" wrapText="1"/>
    </xf>
    <xf numFmtId="4" fontId="19" fillId="14" borderId="1" xfId="0" applyNumberFormat="1" applyFont="1" applyFill="1" applyBorder="1" applyAlignment="1">
      <alignment vertical="center"/>
    </xf>
    <xf numFmtId="0" fontId="19" fillId="14" borderId="2" xfId="0" applyFont="1" applyFill="1" applyBorder="1" applyAlignment="1">
      <alignment vertical="center" wrapText="1"/>
    </xf>
    <xf numFmtId="14" fontId="0" fillId="0" borderId="1" xfId="0" applyNumberFormat="1" applyBorder="1"/>
    <xf numFmtId="14" fontId="0" fillId="0" borderId="4" xfId="0" applyNumberFormat="1" applyFill="1" applyBorder="1"/>
    <xf numFmtId="0" fontId="0" fillId="0" borderId="4" xfId="0" applyFill="1" applyBorder="1" applyAlignment="1"/>
    <xf numFmtId="14" fontId="0" fillId="0" borderId="1" xfId="0" applyNumberFormat="1" applyFill="1" applyBorder="1"/>
    <xf numFmtId="0" fontId="7" fillId="0" borderId="1" xfId="0" applyFont="1" applyFill="1" applyBorder="1" applyAlignment="1"/>
    <xf numFmtId="167" fontId="7" fillId="0" borderId="1" xfId="0" applyNumberFormat="1" applyFont="1" applyFill="1" applyBorder="1"/>
    <xf numFmtId="44" fontId="0" fillId="0" borderId="1" xfId="0" applyNumberFormat="1" applyFill="1" applyBorder="1"/>
    <xf numFmtId="44" fontId="7" fillId="0" borderId="1" xfId="0" applyNumberFormat="1" applyFont="1" applyFill="1" applyBorder="1"/>
    <xf numFmtId="0" fontId="25" fillId="0" borderId="0" xfId="0" applyFont="1" applyAlignment="1">
      <alignment horizontal="left" wrapText="1"/>
    </xf>
    <xf numFmtId="0" fontId="13" fillId="0" borderId="0" xfId="0" applyFont="1" applyAlignment="1">
      <alignment horizontal="center" wrapText="1"/>
    </xf>
    <xf numFmtId="0" fontId="13" fillId="0" borderId="0" xfId="0" applyFont="1" applyAlignment="1">
      <alignment horizontal="center" vertical="top" wrapText="1"/>
    </xf>
    <xf numFmtId="0" fontId="26" fillId="0" borderId="0" xfId="0" applyFont="1" applyAlignment="1">
      <alignment horizontal="left" vertical="top" wrapText="1"/>
    </xf>
    <xf numFmtId="3" fontId="27" fillId="0" borderId="0" xfId="2" applyNumberFormat="1" applyFont="1" applyBorder="1" applyAlignment="1">
      <alignment vertical="top" wrapText="1"/>
    </xf>
    <xf numFmtId="3" fontId="27" fillId="0" borderId="0" xfId="3" applyNumberFormat="1" applyFont="1" applyFill="1" applyBorder="1" applyAlignment="1">
      <alignment vertical="top" wrapText="1"/>
    </xf>
    <xf numFmtId="3" fontId="27" fillId="0" borderId="0" xfId="4" applyNumberFormat="1" applyFont="1" applyFill="1" applyBorder="1" applyAlignment="1">
      <alignment vertical="top" wrapText="1"/>
    </xf>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applyAlignment="1">
      <alignment horizontal="left" vertical="top" wrapText="1"/>
    </xf>
    <xf numFmtId="0" fontId="26" fillId="0" borderId="0" xfId="0" applyFont="1" applyBorder="1" applyAlignment="1">
      <alignment vertical="top"/>
    </xf>
    <xf numFmtId="3" fontId="27" fillId="0" borderId="0" xfId="5" applyNumberFormat="1" applyFont="1" applyFill="1" applyBorder="1" applyAlignment="1">
      <alignment vertical="top" wrapText="1"/>
    </xf>
    <xf numFmtId="0" fontId="20" fillId="0" borderId="0" xfId="0" applyFont="1" applyAlignment="1">
      <alignment horizontal="left" vertical="top"/>
    </xf>
    <xf numFmtId="0" fontId="26" fillId="0" borderId="0" xfId="0" applyFont="1" applyBorder="1" applyAlignment="1">
      <alignment horizontal="left" vertical="top" wrapText="1"/>
    </xf>
    <xf numFmtId="3" fontId="27" fillId="0" borderId="0" xfId="0" applyNumberFormat="1" applyFont="1" applyFill="1" applyBorder="1" applyAlignment="1">
      <alignment vertical="top" wrapText="1"/>
    </xf>
    <xf numFmtId="0" fontId="26" fillId="0" borderId="0" xfId="0" applyFont="1" applyBorder="1" applyAlignment="1">
      <alignment vertical="top" wrapText="1"/>
    </xf>
    <xf numFmtId="3" fontId="27" fillId="0" borderId="0" xfId="2" applyNumberFormat="1" applyFont="1" applyFill="1" applyBorder="1" applyAlignment="1">
      <alignment vertical="top" wrapText="1"/>
    </xf>
    <xf numFmtId="0" fontId="0" fillId="0" borderId="10" xfId="0" applyBorder="1" applyAlignment="1">
      <alignment horizontal="center" vertical="center"/>
    </xf>
    <xf numFmtId="0" fontId="0" fillId="0" borderId="12" xfId="0" applyBorder="1" applyAlignment="1">
      <alignment horizontal="center" vertical="center"/>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11" xfId="0" applyBorder="1" applyAlignment="1">
      <alignment horizontal="center" vertical="center"/>
    </xf>
    <xf numFmtId="0" fontId="0" fillId="0" borderId="39" xfId="0" applyBorder="1" applyAlignment="1">
      <alignment horizontal="center" vertical="center"/>
    </xf>
    <xf numFmtId="0" fontId="9" fillId="0" borderId="0" xfId="0" applyFont="1" applyBorder="1" applyAlignment="1">
      <alignment horizontal="center"/>
    </xf>
    <xf numFmtId="0" fontId="18" fillId="0" borderId="11" xfId="0" applyFont="1" applyBorder="1" applyAlignment="1">
      <alignment horizontal="center" vertical="center"/>
    </xf>
    <xf numFmtId="0" fontId="7" fillId="2" borderId="14" xfId="0" applyFont="1" applyFill="1" applyBorder="1" applyAlignment="1">
      <alignment horizontal="center"/>
    </xf>
    <xf numFmtId="0" fontId="7" fillId="2" borderId="15" xfId="0" applyFont="1" applyFill="1" applyBorder="1" applyAlignment="1">
      <alignment horizontal="center"/>
    </xf>
    <xf numFmtId="0" fontId="7" fillId="2" borderId="10" xfId="0" applyFont="1" applyFill="1" applyBorder="1" applyAlignment="1">
      <alignment vertical="center" wrapText="1"/>
    </xf>
    <xf numFmtId="0" fontId="7" fillId="2" borderId="33" xfId="0" applyFont="1" applyFill="1" applyBorder="1" applyAlignment="1">
      <alignment vertical="center" wrapText="1"/>
    </xf>
    <xf numFmtId="0" fontId="7" fillId="2" borderId="12" xfId="0" applyFont="1" applyFill="1" applyBorder="1" applyAlignment="1">
      <alignment vertical="center" wrapText="1"/>
    </xf>
    <xf numFmtId="0" fontId="7" fillId="2" borderId="33" xfId="0" applyFont="1" applyFill="1" applyBorder="1" applyAlignment="1">
      <alignment horizontal="center"/>
    </xf>
    <xf numFmtId="0" fontId="7" fillId="2" borderId="1" xfId="0" applyFont="1" applyFill="1" applyBorder="1" applyAlignment="1">
      <alignment horizontal="center"/>
    </xf>
    <xf numFmtId="0" fontId="7" fillId="2" borderId="34" xfId="0" applyFont="1" applyFill="1" applyBorder="1" applyAlignment="1">
      <alignment horizontal="center"/>
    </xf>
    <xf numFmtId="0" fontId="7" fillId="2" borderId="3" xfId="0" applyFont="1" applyFill="1" applyBorder="1" applyAlignment="1">
      <alignment horizontal="center"/>
    </xf>
    <xf numFmtId="0" fontId="9" fillId="0" borderId="0" xfId="0" applyFont="1" applyAlignment="1">
      <alignment horizontal="center"/>
    </xf>
    <xf numFmtId="0" fontId="10" fillId="0" borderId="0" xfId="0" applyFont="1" applyAlignment="1">
      <alignment horizontal="center"/>
    </xf>
    <xf numFmtId="0" fontId="2" fillId="0" borderId="0" xfId="0" applyFont="1" applyBorder="1" applyAlignment="1">
      <alignment horizontal="center"/>
    </xf>
    <xf numFmtId="0" fontId="2" fillId="0" borderId="18" xfId="0" applyFont="1" applyBorder="1" applyAlignment="1">
      <alignment horizontal="center"/>
    </xf>
    <xf numFmtId="0" fontId="9" fillId="0" borderId="36" xfId="0" applyFont="1" applyBorder="1" applyAlignment="1">
      <alignment horizontal="center" vertical="center" wrapText="1"/>
    </xf>
    <xf numFmtId="0" fontId="0" fillId="0" borderId="11" xfId="0" applyBorder="1" applyAlignment="1">
      <alignment horizontal="center" vertical="center" wrapText="1"/>
    </xf>
    <xf numFmtId="0" fontId="7" fillId="0" borderId="11"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5" fillId="0" borderId="3" xfId="0" applyFont="1" applyBorder="1" applyAlignment="1">
      <alignment horizontal="center"/>
    </xf>
    <xf numFmtId="0" fontId="2" fillId="0" borderId="3" xfId="0" applyFont="1" applyBorder="1" applyAlignment="1">
      <alignment horizontal="center"/>
    </xf>
    <xf numFmtId="0" fontId="2" fillId="0" borderId="3" xfId="0" applyFont="1" applyBorder="1" applyAlignment="1"/>
    <xf numFmtId="0" fontId="9" fillId="0" borderId="0" xfId="0" applyFont="1" applyAlignment="1">
      <alignment horizontal="center" wrapText="1"/>
    </xf>
    <xf numFmtId="0" fontId="2" fillId="0" borderId="17" xfId="0" applyFont="1" applyBorder="1" applyAlignment="1">
      <alignment horizontal="left"/>
    </xf>
    <xf numFmtId="0" fontId="2" fillId="0" borderId="18" xfId="0" applyFont="1" applyBorder="1" applyAlignment="1">
      <alignment horizontal="left"/>
    </xf>
    <xf numFmtId="0" fontId="2" fillId="0" borderId="19" xfId="0" applyFont="1" applyBorder="1" applyAlignment="1">
      <alignment horizontal="left"/>
    </xf>
    <xf numFmtId="0" fontId="2" fillId="0" borderId="0" xfId="0" applyFont="1" applyBorder="1" applyAlignment="1">
      <alignment horizontal="left"/>
    </xf>
    <xf numFmtId="0" fontId="9" fillId="0" borderId="6" xfId="0" applyFont="1" applyBorder="1" applyAlignment="1">
      <alignment horizontal="center" vertical="center" wrapText="1"/>
    </xf>
    <xf numFmtId="0" fontId="7" fillId="0" borderId="21" xfId="0" applyFont="1" applyBorder="1" applyAlignment="1">
      <alignment horizontal="center" vertical="center"/>
    </xf>
    <xf numFmtId="0" fontId="0" fillId="0" borderId="22" xfId="0" applyBorder="1" applyAlignment="1">
      <alignment vertical="center"/>
    </xf>
    <xf numFmtId="0" fontId="7" fillId="0" borderId="10" xfId="0" applyFont="1" applyBorder="1" applyAlignment="1">
      <alignment vertical="center"/>
    </xf>
    <xf numFmtId="0" fontId="7" fillId="0" borderId="33" xfId="0" applyFont="1" applyBorder="1" applyAlignment="1">
      <alignment vertical="center"/>
    </xf>
    <xf numFmtId="0" fontId="0" fillId="0" borderId="34" xfId="0" applyBorder="1" applyAlignment="1">
      <alignment vertical="center"/>
    </xf>
    <xf numFmtId="0" fontId="10" fillId="0" borderId="0" xfId="0" applyFont="1" applyAlignment="1">
      <alignment horizontal="center" wrapText="1"/>
    </xf>
    <xf numFmtId="0" fontId="0" fillId="0" borderId="23" xfId="0" applyBorder="1" applyAlignment="1">
      <alignment horizontal="center" vertical="center"/>
    </xf>
    <xf numFmtId="0" fontId="7" fillId="0" borderId="24" xfId="0" applyFont="1" applyBorder="1" applyAlignment="1">
      <alignment horizontal="center" vertical="center" wrapText="1"/>
    </xf>
    <xf numFmtId="0" fontId="7" fillId="0" borderId="5" xfId="0" applyFont="1" applyBorder="1" applyAlignment="1">
      <alignment horizontal="center" vertical="center" wrapText="1"/>
    </xf>
    <xf numFmtId="0" fontId="0" fillId="0" borderId="5" xfId="0"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0" fillId="0" borderId="26"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7" fillId="0" borderId="10" xfId="0" applyFont="1" applyBorder="1" applyAlignment="1">
      <alignment horizontal="center" vertical="center" wrapText="1"/>
    </xf>
    <xf numFmtId="0" fontId="7" fillId="0" borderId="20" xfId="0" applyFont="1" applyBorder="1" applyAlignment="1">
      <alignment horizontal="center" vertical="center" wrapText="1"/>
    </xf>
    <xf numFmtId="0" fontId="0" fillId="0" borderId="27" xfId="0" applyBorder="1" applyAlignment="1">
      <alignment horizontal="center" vertical="center" wrapText="1"/>
    </xf>
    <xf numFmtId="0" fontId="9" fillId="0" borderId="0" xfId="0" applyFont="1" applyAlignment="1">
      <alignment horizontal="center" vertical="center" wrapText="1"/>
    </xf>
    <xf numFmtId="0" fontId="7" fillId="0" borderId="45" xfId="0" applyFont="1" applyBorder="1" applyAlignment="1">
      <alignment horizontal="center" vertical="center" wrapText="1"/>
    </xf>
    <xf numFmtId="0" fontId="0" fillId="0" borderId="46" xfId="0" applyBorder="1" applyAlignment="1">
      <alignment horizontal="center" vertical="center" wrapText="1"/>
    </xf>
    <xf numFmtId="0" fontId="0" fillId="0" borderId="28" xfId="0" applyBorder="1" applyAlignment="1">
      <alignment horizontal="center" vertical="center" wrapText="1"/>
    </xf>
    <xf numFmtId="0" fontId="7" fillId="0" borderId="21" xfId="0" applyFont="1" applyBorder="1" applyAlignment="1">
      <alignment horizontal="center" vertical="center" wrapText="1"/>
    </xf>
    <xf numFmtId="0" fontId="0" fillId="0" borderId="23" xfId="0" applyBorder="1" applyAlignment="1">
      <alignment horizontal="center" vertical="center" wrapText="1"/>
    </xf>
    <xf numFmtId="0" fontId="0" fillId="0" borderId="30" xfId="0" applyBorder="1" applyAlignment="1">
      <alignment horizontal="center" vertical="center" wrapText="1"/>
    </xf>
    <xf numFmtId="0" fontId="0" fillId="0" borderId="39" xfId="0" applyBorder="1" applyAlignment="1">
      <alignment horizontal="center" vertical="center" wrapText="1"/>
    </xf>
    <xf numFmtId="0" fontId="7" fillId="0" borderId="41" xfId="0" applyFont="1" applyBorder="1" applyAlignment="1">
      <alignment horizontal="center" vertical="center" wrapText="1"/>
    </xf>
    <xf numFmtId="0" fontId="0" fillId="0" borderId="43" xfId="0" applyBorder="1" applyAlignment="1">
      <alignment horizontal="center" vertical="center" wrapText="1"/>
    </xf>
    <xf numFmtId="0" fontId="9" fillId="0" borderId="0" xfId="0" applyFont="1" applyFill="1" applyBorder="1" applyAlignment="1">
      <alignment horizontal="center" vertical="center" wrapText="1"/>
    </xf>
    <xf numFmtId="0" fontId="2" fillId="0" borderId="0" xfId="0" applyFont="1" applyBorder="1" applyAlignment="1">
      <alignment horizontal="left" wrapText="1"/>
    </xf>
    <xf numFmtId="0" fontId="9" fillId="0" borderId="0" xfId="0" applyFont="1" applyBorder="1" applyAlignment="1">
      <alignment horizontal="center" vertical="center"/>
    </xf>
    <xf numFmtId="0" fontId="2" fillId="0" borderId="36" xfId="0" applyFont="1" applyBorder="1" applyAlignment="1">
      <alignment horizontal="left" wrapText="1"/>
    </xf>
    <xf numFmtId="0" fontId="24" fillId="0" borderId="0" xfId="0" applyFont="1" applyBorder="1" applyAlignment="1">
      <alignment horizontal="center"/>
    </xf>
    <xf numFmtId="0" fontId="8" fillId="0" borderId="0" xfId="0" applyFont="1" applyFill="1" applyAlignment="1">
      <alignment horizontal="center" vertical="center" wrapText="1"/>
    </xf>
    <xf numFmtId="0" fontId="7" fillId="0" borderId="41" xfId="0" applyFont="1" applyFill="1" applyBorder="1" applyAlignment="1">
      <alignment horizontal="center" vertical="center" wrapText="1"/>
    </xf>
    <xf numFmtId="0" fontId="0" fillId="0" borderId="43" xfId="0" applyFill="1" applyBorder="1" applyAlignment="1">
      <alignment horizontal="center" vertical="center" wrapText="1"/>
    </xf>
    <xf numFmtId="0" fontId="7" fillId="0" borderId="22" xfId="0" applyFont="1" applyFill="1" applyBorder="1" applyAlignment="1">
      <alignment horizontal="center" wrapText="1"/>
    </xf>
    <xf numFmtId="0" fontId="0" fillId="0" borderId="29" xfId="0" applyFill="1" applyBorder="1" applyAlignment="1">
      <alignment horizontal="center" wrapText="1"/>
    </xf>
    <xf numFmtId="0" fontId="7" fillId="0" borderId="21" xfId="0" applyFont="1" applyFill="1" applyBorder="1" applyAlignment="1">
      <alignment horizontal="center" wrapText="1"/>
    </xf>
    <xf numFmtId="0" fontId="0" fillId="0" borderId="23" xfId="0" applyFill="1" applyBorder="1" applyAlignment="1">
      <alignment horizontal="center" wrapText="1"/>
    </xf>
    <xf numFmtId="0" fontId="0" fillId="0" borderId="30" xfId="0" applyFill="1" applyBorder="1" applyAlignment="1">
      <alignment horizontal="center" wrapText="1"/>
    </xf>
    <xf numFmtId="0" fontId="7" fillId="0" borderId="24" xfId="0" applyFont="1" applyFill="1" applyBorder="1" applyAlignment="1">
      <alignment horizontal="center" wrapText="1"/>
    </xf>
    <xf numFmtId="0" fontId="0" fillId="0" borderId="28" xfId="0" applyFill="1" applyBorder="1" applyAlignment="1">
      <alignment horizontal="center" wrapText="1"/>
    </xf>
    <xf numFmtId="0" fontId="7" fillId="0" borderId="10" xfId="0" applyFont="1" applyFill="1" applyBorder="1" applyAlignment="1">
      <alignment horizontal="center" wrapText="1"/>
    </xf>
    <xf numFmtId="0" fontId="0" fillId="0" borderId="12" xfId="0" applyFill="1" applyBorder="1" applyAlignment="1">
      <alignment horizontal="center" wrapText="1"/>
    </xf>
    <xf numFmtId="0" fontId="7" fillId="0" borderId="20" xfId="0" applyFont="1" applyFill="1" applyBorder="1" applyAlignment="1">
      <alignment horizontal="center" wrapText="1"/>
    </xf>
    <xf numFmtId="0" fontId="0" fillId="0" borderId="27" xfId="0" applyFill="1" applyBorder="1" applyAlignment="1">
      <alignment horizontal="center" wrapText="1"/>
    </xf>
    <xf numFmtId="0" fontId="7" fillId="0" borderId="45" xfId="0" applyFont="1" applyFill="1" applyBorder="1" applyAlignment="1">
      <alignment horizontal="center" vertical="center" wrapText="1"/>
    </xf>
    <xf numFmtId="0" fontId="0" fillId="0" borderId="46" xfId="0" applyFill="1" applyBorder="1" applyAlignment="1">
      <alignment horizontal="center" vertical="center" wrapText="1"/>
    </xf>
    <xf numFmtId="0" fontId="7" fillId="0" borderId="24" xfId="0" applyFont="1" applyFill="1" applyBorder="1" applyAlignment="1">
      <alignment horizontal="center" vertical="center" wrapText="1"/>
    </xf>
    <xf numFmtId="0" fontId="0" fillId="0" borderId="28" xfId="0" applyFill="1" applyBorder="1" applyAlignment="1">
      <alignment horizontal="center" vertical="center" wrapText="1"/>
    </xf>
    <xf numFmtId="0" fontId="9" fillId="0" borderId="0" xfId="0" applyFont="1" applyFill="1" applyAlignment="1">
      <alignment horizontal="center" vertical="center" wrapText="1"/>
    </xf>
    <xf numFmtId="0" fontId="4" fillId="0" borderId="0" xfId="0" applyFont="1" applyFill="1" applyAlignment="1">
      <alignment horizontal="center" vertical="center" wrapText="1"/>
    </xf>
    <xf numFmtId="0" fontId="11" fillId="0" borderId="0" xfId="0" applyFont="1" applyAlignment="1">
      <alignment horizontal="center" wrapText="1"/>
    </xf>
    <xf numFmtId="0" fontId="2" fillId="0" borderId="36" xfId="0" applyFont="1" applyBorder="1" applyAlignment="1">
      <alignment horizontal="left" vertical="center" wrapText="1"/>
    </xf>
    <xf numFmtId="0" fontId="9" fillId="0" borderId="0" xfId="0" applyFont="1" applyBorder="1" applyAlignment="1">
      <alignment horizontal="center" wrapText="1"/>
    </xf>
    <xf numFmtId="0" fontId="9" fillId="0" borderId="36" xfId="0" applyFont="1" applyFill="1" applyBorder="1" applyAlignment="1">
      <alignment horizontal="center" wrapText="1"/>
    </xf>
  </cellXfs>
  <cellStyles count="20">
    <cellStyle name="Normálna" xfId="0" builtinId="0"/>
    <cellStyle name="Normálna 2" xfId="7"/>
    <cellStyle name="Normálna 2 2 2" xfId="19"/>
    <cellStyle name="Normálna 2 2 2 2 2" xfId="18"/>
    <cellStyle name="Normálna 3" xfId="6"/>
    <cellStyle name="Normálna 4" xfId="8"/>
    <cellStyle name="Normálna 5" xfId="16"/>
    <cellStyle name="Normálna 6" xfId="17"/>
    <cellStyle name="Normálna 7" xfId="10"/>
    <cellStyle name="Normálna_Hárok1_2" xfId="13"/>
    <cellStyle name="Normálna_Hárok1_3" xfId="14"/>
    <cellStyle name="Normálna_Hárok2_2" xfId="11"/>
    <cellStyle name="Normálna_vsetky" xfId="15"/>
    <cellStyle name="Normálna_vsetky_1" xfId="12"/>
    <cellStyle name="normálne 2" xfId="9"/>
    <cellStyle name="normálne_Databazy_VVŠ_2006_ severská" xfId="3"/>
    <cellStyle name="normálne_OVT - Tab_16az23_sprava_VVS_2004" xfId="2"/>
    <cellStyle name="normálne_Viest 2" xfId="4"/>
    <cellStyle name="normálne_Výročná_správa_o_VŠ_2005_financie_databazy_po_kontrole_OFVŠ_PM" xfId="5"/>
    <cellStyle name="Percentá" xfId="1"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B7AF"/>
      <color rgb="FFFA7D7A"/>
      <color rgb="FFFC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cordis.europa.eu/programme/rcn/664533/en"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mailto:AT@T"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sqref="A1:I3"/>
    </sheetView>
  </sheetViews>
  <sheetFormatPr defaultRowHeight="15.75" x14ac:dyDescent="0.25"/>
  <sheetData>
    <row r="1" spans="1:9" ht="120.75" customHeight="1" x14ac:dyDescent="0.25">
      <c r="A1" s="541" t="s">
        <v>221</v>
      </c>
      <c r="B1" s="541"/>
      <c r="C1" s="541"/>
      <c r="D1" s="541"/>
      <c r="E1" s="541"/>
      <c r="F1" s="541"/>
      <c r="G1" s="541"/>
      <c r="H1" s="541"/>
      <c r="I1" s="541"/>
    </row>
    <row r="2" spans="1:9" ht="61.5" customHeight="1" x14ac:dyDescent="0.25">
      <c r="A2" s="541"/>
      <c r="B2" s="541"/>
      <c r="C2" s="541"/>
      <c r="D2" s="541"/>
      <c r="E2" s="541"/>
      <c r="F2" s="541"/>
      <c r="G2" s="541"/>
      <c r="H2" s="541"/>
      <c r="I2" s="541"/>
    </row>
    <row r="3" spans="1:9" ht="61.5" customHeight="1" x14ac:dyDescent="0.25">
      <c r="A3" s="541"/>
      <c r="B3" s="541"/>
      <c r="C3" s="541"/>
      <c r="D3" s="541"/>
      <c r="E3" s="541"/>
      <c r="F3" s="541"/>
      <c r="G3" s="541"/>
      <c r="H3" s="541"/>
      <c r="I3" s="541"/>
    </row>
    <row r="4" spans="1:9" ht="61.5" customHeight="1" x14ac:dyDescent="0.25"/>
    <row r="5" spans="1:9" ht="45.75" x14ac:dyDescent="0.65">
      <c r="A5" s="539" t="s">
        <v>189</v>
      </c>
      <c r="B5" s="539"/>
      <c r="C5" s="539"/>
      <c r="D5" s="539"/>
      <c r="E5" s="539"/>
      <c r="F5" s="539"/>
      <c r="G5" s="539"/>
      <c r="H5" s="539"/>
      <c r="I5" s="539"/>
    </row>
    <row r="6" spans="1:9" ht="61.5" x14ac:dyDescent="0.85">
      <c r="A6" s="540"/>
      <c r="B6" s="540"/>
      <c r="C6" s="540"/>
      <c r="D6" s="540"/>
      <c r="E6" s="540"/>
      <c r="F6" s="540"/>
      <c r="G6" s="540"/>
      <c r="H6" s="540"/>
      <c r="I6" s="540"/>
    </row>
  </sheetData>
  <mergeCells count="3">
    <mergeCell ref="A5:I5"/>
    <mergeCell ref="A6:I6"/>
    <mergeCell ref="A1:I3"/>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B5" sqref="B5"/>
    </sheetView>
  </sheetViews>
  <sheetFormatPr defaultRowHeight="15.75" x14ac:dyDescent="0.25"/>
  <cols>
    <col min="1" max="3" width="11.125" customWidth="1"/>
    <col min="7" max="9" width="9" customWidth="1"/>
  </cols>
  <sheetData>
    <row r="1" spans="1:10" ht="67.5" customHeight="1" x14ac:dyDescent="0.25">
      <c r="A1" s="592" t="s">
        <v>230</v>
      </c>
      <c r="B1" s="592"/>
      <c r="C1" s="592"/>
      <c r="D1" s="592"/>
      <c r="E1" s="592"/>
      <c r="F1" s="592"/>
      <c r="G1" s="592"/>
      <c r="H1" s="592"/>
      <c r="I1" s="592"/>
      <c r="J1" s="59"/>
    </row>
    <row r="2" spans="1:10" s="8" customFormat="1" ht="16.5" thickBot="1" x14ac:dyDescent="0.3">
      <c r="A2" s="67"/>
      <c r="B2" s="108"/>
      <c r="C2" s="606" t="s">
        <v>115</v>
      </c>
      <c r="D2" s="607"/>
      <c r="E2" s="607"/>
      <c r="F2" s="607"/>
      <c r="G2" s="607"/>
      <c r="H2" s="607"/>
      <c r="I2" s="608"/>
      <c r="J2" s="54"/>
    </row>
    <row r="3" spans="1:10" s="8" customFormat="1" ht="55.5" customHeight="1" thickBot="1" x14ac:dyDescent="0.3">
      <c r="A3" s="109" t="s">
        <v>54</v>
      </c>
      <c r="B3" s="89" t="s">
        <v>114</v>
      </c>
      <c r="C3" s="89" t="s">
        <v>43</v>
      </c>
      <c r="D3" s="104" t="s">
        <v>229</v>
      </c>
      <c r="E3" s="89" t="s">
        <v>217</v>
      </c>
      <c r="F3" s="89" t="s">
        <v>216</v>
      </c>
      <c r="G3" s="89" t="s">
        <v>215</v>
      </c>
      <c r="H3" s="89" t="s">
        <v>210</v>
      </c>
      <c r="I3" s="89" t="s">
        <v>208</v>
      </c>
      <c r="J3" s="55"/>
    </row>
    <row r="4" spans="1:10" s="8" customFormat="1" x14ac:dyDescent="0.25">
      <c r="A4" s="87"/>
      <c r="B4" s="14"/>
      <c r="C4" s="87"/>
      <c r="D4" s="149"/>
      <c r="E4" s="149"/>
      <c r="F4" s="149"/>
      <c r="G4" s="150"/>
      <c r="H4" s="150"/>
      <c r="I4" s="150"/>
    </row>
    <row r="5" spans="1:10" s="8" customFormat="1" x14ac:dyDescent="0.25">
      <c r="A5" s="3"/>
      <c r="B5" s="53"/>
      <c r="C5" s="3"/>
      <c r="D5" s="151"/>
      <c r="E5" s="151"/>
      <c r="F5" s="151"/>
      <c r="G5" s="151"/>
      <c r="H5" s="151"/>
      <c r="I5" s="151"/>
    </row>
    <row r="6" spans="1:10" s="8" customFormat="1" x14ac:dyDescent="0.25">
      <c r="A6" s="3"/>
      <c r="B6" s="64"/>
      <c r="C6" s="3"/>
      <c r="D6" s="151"/>
      <c r="E6" s="151"/>
      <c r="F6" s="151"/>
      <c r="G6" s="151"/>
      <c r="H6" s="151"/>
      <c r="I6" s="151"/>
    </row>
    <row r="7" spans="1:10" s="8" customFormat="1" x14ac:dyDescent="0.25">
      <c r="A7" s="3"/>
      <c r="B7" s="64"/>
      <c r="C7" s="3"/>
      <c r="D7" s="151"/>
      <c r="E7" s="151"/>
      <c r="F7" s="151"/>
      <c r="G7" s="151"/>
      <c r="H7" s="151"/>
      <c r="I7" s="151"/>
    </row>
    <row r="8" spans="1:10" s="8" customFormat="1" x14ac:dyDescent="0.25">
      <c r="A8" s="3"/>
      <c r="B8" s="64"/>
      <c r="C8" s="3"/>
      <c r="D8" s="151"/>
      <c r="E8" s="151"/>
      <c r="F8" s="151"/>
      <c r="G8" s="151"/>
      <c r="H8" s="151"/>
      <c r="I8" s="151"/>
    </row>
    <row r="9" spans="1:10" s="8" customFormat="1" x14ac:dyDescent="0.25">
      <c r="A9" s="3"/>
      <c r="B9" s="64"/>
      <c r="C9" s="3"/>
      <c r="D9" s="151"/>
      <c r="E9" s="151"/>
      <c r="F9" s="151"/>
      <c r="G9" s="151"/>
      <c r="H9" s="151"/>
      <c r="I9" s="151"/>
    </row>
    <row r="10" spans="1:10" s="8" customFormat="1" x14ac:dyDescent="0.25">
      <c r="A10" s="3"/>
      <c r="B10" s="64"/>
      <c r="C10" s="3"/>
      <c r="D10" s="151"/>
      <c r="E10" s="151"/>
      <c r="F10" s="151"/>
      <c r="G10" s="151"/>
      <c r="H10" s="151"/>
      <c r="I10" s="151"/>
    </row>
    <row r="11" spans="1:10" s="8" customFormat="1" x14ac:dyDescent="0.25">
      <c r="A11" s="3"/>
      <c r="B11" s="64"/>
      <c r="C11" s="3"/>
      <c r="D11" s="151"/>
      <c r="E11" s="151"/>
      <c r="F11" s="151"/>
      <c r="G11" s="151"/>
      <c r="H11" s="151"/>
      <c r="I11" s="151"/>
    </row>
    <row r="12" spans="1:10" s="8" customFormat="1" x14ac:dyDescent="0.25">
      <c r="A12" s="3"/>
      <c r="B12" s="64"/>
      <c r="C12" s="3"/>
      <c r="D12" s="151"/>
      <c r="E12" s="151"/>
      <c r="F12" s="151"/>
      <c r="G12" s="151"/>
      <c r="H12" s="151"/>
      <c r="I12" s="151"/>
    </row>
    <row r="13" spans="1:10" s="8" customFormat="1" x14ac:dyDescent="0.25">
      <c r="A13" s="42"/>
    </row>
    <row r="14" spans="1:10" s="8" customFormat="1" x14ac:dyDescent="0.25">
      <c r="A14" s="43"/>
      <c r="B14" s="52"/>
    </row>
    <row r="15" spans="1:10" s="8" customFormat="1" x14ac:dyDescent="0.25">
      <c r="B15" s="52"/>
    </row>
    <row r="16" spans="1:10" s="8" customFormat="1" x14ac:dyDescent="0.25"/>
    <row r="17" s="8" customFormat="1" x14ac:dyDescent="0.25"/>
  </sheetData>
  <mergeCells count="2">
    <mergeCell ref="C2:I2"/>
    <mergeCell ref="A1:I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topLeftCell="A4" zoomScaleNormal="100" zoomScaleSheetLayoutView="100" workbookViewId="0">
      <selection activeCell="A18" sqref="A18"/>
    </sheetView>
  </sheetViews>
  <sheetFormatPr defaultRowHeight="15.75" x14ac:dyDescent="0.25"/>
  <cols>
    <col min="1" max="1" width="16.375" customWidth="1"/>
    <col min="2" max="2" width="12.375" customWidth="1"/>
    <col min="3" max="3" width="9.75" customWidth="1"/>
    <col min="4" max="4" width="12.625" customWidth="1"/>
    <col min="5" max="5" width="9.125" customWidth="1"/>
    <col min="6" max="7" width="12.625" customWidth="1"/>
    <col min="8" max="8" width="10.25" customWidth="1"/>
    <col min="9" max="9" width="12.625" customWidth="1"/>
    <col min="10" max="10" width="10.25" customWidth="1"/>
    <col min="11" max="11" width="12.625" customWidth="1"/>
  </cols>
  <sheetData>
    <row r="1" spans="1:11" s="5" customFormat="1" ht="37.5" customHeight="1" x14ac:dyDescent="0.25">
      <c r="A1" s="612" t="s">
        <v>231</v>
      </c>
      <c r="B1" s="612"/>
      <c r="C1" s="612"/>
      <c r="D1" s="612"/>
      <c r="E1" s="612"/>
      <c r="F1" s="612"/>
      <c r="G1" s="612"/>
      <c r="H1" s="612"/>
      <c r="I1" s="612"/>
      <c r="J1" s="612"/>
      <c r="K1" s="612"/>
    </row>
    <row r="2" spans="1:11" s="5" customFormat="1" ht="16.5" thickBot="1" x14ac:dyDescent="0.3">
      <c r="A2" s="60" t="s">
        <v>232</v>
      </c>
      <c r="B2" s="60"/>
    </row>
    <row r="3" spans="1:11" s="5" customFormat="1" ht="15.75" customHeight="1" x14ac:dyDescent="0.25">
      <c r="A3" s="620" t="s">
        <v>27</v>
      </c>
      <c r="B3" s="609" t="s">
        <v>48</v>
      </c>
      <c r="C3" s="558" t="s">
        <v>209</v>
      </c>
      <c r="D3" s="558" t="s">
        <v>49</v>
      </c>
      <c r="E3" s="578"/>
      <c r="F3" s="619"/>
      <c r="G3" s="609" t="s">
        <v>50</v>
      </c>
      <c r="H3" s="558" t="s">
        <v>209</v>
      </c>
      <c r="I3" s="558" t="s">
        <v>51</v>
      </c>
      <c r="J3" s="578"/>
      <c r="K3" s="619"/>
    </row>
    <row r="4" spans="1:11" s="5" customFormat="1" ht="32.25" thickBot="1" x14ac:dyDescent="0.3">
      <c r="A4" s="621"/>
      <c r="B4" s="582"/>
      <c r="C4" s="583"/>
      <c r="D4" s="107" t="s">
        <v>17</v>
      </c>
      <c r="E4" s="107" t="s">
        <v>18</v>
      </c>
      <c r="F4" s="111" t="s">
        <v>19</v>
      </c>
      <c r="G4" s="582"/>
      <c r="H4" s="583"/>
      <c r="I4" s="107" t="s">
        <v>17</v>
      </c>
      <c r="J4" s="107" t="s">
        <v>18</v>
      </c>
      <c r="K4" s="111" t="s">
        <v>19</v>
      </c>
    </row>
    <row r="5" spans="1:11" s="5" customFormat="1" x14ac:dyDescent="0.25">
      <c r="A5" s="207" t="s">
        <v>3962</v>
      </c>
      <c r="B5" s="196">
        <v>70</v>
      </c>
      <c r="C5" s="110">
        <v>44</v>
      </c>
      <c r="D5" s="110">
        <v>327.5</v>
      </c>
      <c r="E5" s="110">
        <v>0</v>
      </c>
      <c r="F5" s="197">
        <v>10</v>
      </c>
      <c r="G5" s="196">
        <v>29</v>
      </c>
      <c r="H5" s="110">
        <v>17</v>
      </c>
      <c r="I5" s="110">
        <v>173.5</v>
      </c>
      <c r="J5" s="110">
        <v>0</v>
      </c>
      <c r="K5" s="197">
        <v>0</v>
      </c>
    </row>
    <row r="6" spans="1:11" s="5" customFormat="1" x14ac:dyDescent="0.25">
      <c r="A6" s="205"/>
      <c r="B6" s="203"/>
      <c r="C6" s="202"/>
      <c r="D6" s="202"/>
      <c r="E6" s="202"/>
      <c r="F6" s="204"/>
      <c r="G6" s="203"/>
      <c r="H6" s="202"/>
      <c r="I6" s="202"/>
      <c r="J6" s="202"/>
      <c r="K6" s="204"/>
    </row>
    <row r="7" spans="1:11" s="5" customFormat="1" x14ac:dyDescent="0.25">
      <c r="A7" s="205"/>
      <c r="B7" s="203"/>
      <c r="C7" s="202"/>
      <c r="D7" s="202"/>
      <c r="E7" s="202"/>
      <c r="F7" s="204"/>
      <c r="G7" s="203"/>
      <c r="H7" s="202"/>
      <c r="I7" s="202"/>
      <c r="J7" s="202"/>
      <c r="K7" s="204"/>
    </row>
    <row r="8" spans="1:11" x14ac:dyDescent="0.25">
      <c r="A8" s="206"/>
      <c r="B8" s="198"/>
      <c r="C8" s="3"/>
      <c r="D8" s="3"/>
      <c r="E8" s="3"/>
      <c r="F8" s="199"/>
      <c r="G8" s="198"/>
      <c r="H8" s="3"/>
      <c r="I8" s="3"/>
      <c r="J8" s="3"/>
      <c r="K8" s="199"/>
    </row>
    <row r="9" spans="1:11" x14ac:dyDescent="0.25">
      <c r="A9" s="206"/>
      <c r="B9" s="198"/>
      <c r="C9" s="3"/>
      <c r="D9" s="3"/>
      <c r="E9" s="3"/>
      <c r="F9" s="199"/>
      <c r="G9" s="198"/>
      <c r="H9" s="3"/>
      <c r="I9" s="3"/>
      <c r="J9" s="3"/>
      <c r="K9" s="199"/>
    </row>
    <row r="10" spans="1:11" ht="16.5" thickBot="1" x14ac:dyDescent="0.3">
      <c r="A10" s="208"/>
      <c r="B10" s="215"/>
      <c r="C10" s="209"/>
      <c r="D10" s="209"/>
      <c r="E10" s="209"/>
      <c r="F10" s="210"/>
      <c r="G10" s="215"/>
      <c r="H10" s="209"/>
      <c r="I10" s="209"/>
      <c r="J10" s="209"/>
      <c r="K10" s="210"/>
    </row>
    <row r="11" spans="1:11" ht="16.5" thickBot="1" x14ac:dyDescent="0.3">
      <c r="A11" s="211" t="s">
        <v>31</v>
      </c>
      <c r="B11" s="216">
        <f>SUM(B5:B10)</f>
        <v>70</v>
      </c>
      <c r="C11" s="213">
        <f>SUM(C5:C10)</f>
        <v>44</v>
      </c>
      <c r="D11" s="213">
        <f t="shared" ref="D11:K11" si="0">SUM(D5:D10)</f>
        <v>327.5</v>
      </c>
      <c r="E11" s="213">
        <f t="shared" si="0"/>
        <v>0</v>
      </c>
      <c r="F11" s="214">
        <f t="shared" si="0"/>
        <v>10</v>
      </c>
      <c r="G11" s="216">
        <f t="shared" ref="G11" si="1">SUM(G5:G10)</f>
        <v>29</v>
      </c>
      <c r="H11" s="213">
        <f t="shared" si="0"/>
        <v>17</v>
      </c>
      <c r="I11" s="213">
        <f t="shared" si="0"/>
        <v>173.5</v>
      </c>
      <c r="J11" s="213">
        <f t="shared" si="0"/>
        <v>0</v>
      </c>
      <c r="K11" s="214">
        <f t="shared" si="0"/>
        <v>0</v>
      </c>
    </row>
    <row r="13" spans="1:11" ht="16.5" thickBot="1" x14ac:dyDescent="0.3">
      <c r="A13" s="60" t="s">
        <v>218</v>
      </c>
      <c r="B13" s="8"/>
      <c r="C13" s="8"/>
      <c r="D13" s="8"/>
      <c r="E13" s="8"/>
      <c r="F13" s="8"/>
      <c r="G13" s="8"/>
      <c r="H13" s="8"/>
      <c r="I13" s="8"/>
      <c r="J13" s="8"/>
      <c r="K13" s="8"/>
    </row>
    <row r="14" spans="1:11" ht="15.75" customHeight="1" x14ac:dyDescent="0.25">
      <c r="A14" s="613" t="s">
        <v>27</v>
      </c>
      <c r="B14" s="610" t="s">
        <v>48</v>
      </c>
      <c r="C14" s="600" t="s">
        <v>209</v>
      </c>
      <c r="D14" s="616" t="s">
        <v>49</v>
      </c>
      <c r="E14" s="617"/>
      <c r="F14" s="618"/>
      <c r="G14" s="610" t="s">
        <v>50</v>
      </c>
      <c r="H14" s="600" t="s">
        <v>209</v>
      </c>
      <c r="I14" s="616" t="s">
        <v>51</v>
      </c>
      <c r="J14" s="617"/>
      <c r="K14" s="618"/>
    </row>
    <row r="15" spans="1:11" ht="32.25" thickBot="1" x14ac:dyDescent="0.3">
      <c r="A15" s="614"/>
      <c r="B15" s="611"/>
      <c r="C15" s="615"/>
      <c r="D15" s="107" t="s">
        <v>17</v>
      </c>
      <c r="E15" s="107" t="s">
        <v>18</v>
      </c>
      <c r="F15" s="111" t="s">
        <v>19</v>
      </c>
      <c r="G15" s="611"/>
      <c r="H15" s="615"/>
      <c r="I15" s="107" t="s">
        <v>17</v>
      </c>
      <c r="J15" s="107" t="s">
        <v>18</v>
      </c>
      <c r="K15" s="111" t="s">
        <v>19</v>
      </c>
    </row>
    <row r="16" spans="1:11" x14ac:dyDescent="0.25">
      <c r="A16" s="221" t="s">
        <v>3962</v>
      </c>
      <c r="B16" s="439">
        <v>84</v>
      </c>
      <c r="C16" s="110">
        <v>61</v>
      </c>
      <c r="D16" s="110">
        <v>375</v>
      </c>
      <c r="E16" s="110">
        <v>5</v>
      </c>
      <c r="F16" s="197">
        <v>11</v>
      </c>
      <c r="G16" s="196">
        <v>21</v>
      </c>
      <c r="H16" s="110">
        <v>14</v>
      </c>
      <c r="I16" s="110">
        <v>142</v>
      </c>
      <c r="J16" s="110">
        <v>0</v>
      </c>
      <c r="K16" s="197">
        <v>0</v>
      </c>
    </row>
    <row r="17" spans="1:11" x14ac:dyDescent="0.25">
      <c r="A17" s="221"/>
      <c r="B17" s="223"/>
      <c r="C17" s="87"/>
      <c r="D17" s="87"/>
      <c r="E17" s="87"/>
      <c r="F17" s="224"/>
      <c r="G17" s="223"/>
      <c r="H17" s="87"/>
      <c r="I17" s="87"/>
      <c r="J17" s="87"/>
      <c r="K17" s="224"/>
    </row>
    <row r="18" spans="1:11" x14ac:dyDescent="0.25">
      <c r="A18" s="221"/>
      <c r="B18" s="223"/>
      <c r="C18" s="87"/>
      <c r="D18" s="87"/>
      <c r="E18" s="87"/>
      <c r="F18" s="224"/>
      <c r="G18" s="223"/>
      <c r="H18" s="87"/>
      <c r="I18" s="87"/>
      <c r="J18" s="87"/>
      <c r="K18" s="224"/>
    </row>
    <row r="19" spans="1:11" x14ac:dyDescent="0.25">
      <c r="A19" s="206"/>
      <c r="B19" s="198"/>
      <c r="C19" s="3"/>
      <c r="D19" s="3"/>
      <c r="E19" s="3"/>
      <c r="F19" s="199"/>
      <c r="G19" s="198"/>
      <c r="H19" s="3"/>
      <c r="I19" s="3"/>
      <c r="J19" s="3"/>
      <c r="K19" s="199"/>
    </row>
    <row r="20" spans="1:11" x14ac:dyDescent="0.25">
      <c r="A20" s="206"/>
      <c r="B20" s="198"/>
      <c r="C20" s="3"/>
      <c r="D20" s="3"/>
      <c r="E20" s="3"/>
      <c r="F20" s="199"/>
      <c r="G20" s="198"/>
      <c r="H20" s="3"/>
      <c r="I20" s="3"/>
      <c r="J20" s="3"/>
      <c r="K20" s="199"/>
    </row>
    <row r="21" spans="1:11" ht="16.5" thickBot="1" x14ac:dyDescent="0.3">
      <c r="A21" s="208"/>
      <c r="B21" s="215"/>
      <c r="C21" s="209"/>
      <c r="D21" s="209"/>
      <c r="E21" s="209"/>
      <c r="F21" s="210"/>
      <c r="G21" s="215"/>
      <c r="H21" s="209"/>
      <c r="I21" s="209"/>
      <c r="J21" s="209"/>
      <c r="K21" s="210"/>
    </row>
    <row r="22" spans="1:11" ht="16.5" thickBot="1" x14ac:dyDescent="0.3">
      <c r="A22" s="222" t="s">
        <v>31</v>
      </c>
      <c r="B22" s="216">
        <f>SUM(B16:B21)</f>
        <v>84</v>
      </c>
      <c r="C22" s="213">
        <f>SUM(C16:C21)</f>
        <v>61</v>
      </c>
      <c r="D22" s="213">
        <f t="shared" ref="D22:K22" si="2">SUM(D16:D21)</f>
        <v>375</v>
      </c>
      <c r="E22" s="213">
        <f t="shared" si="2"/>
        <v>5</v>
      </c>
      <c r="F22" s="214">
        <f t="shared" si="2"/>
        <v>11</v>
      </c>
      <c r="G22" s="216">
        <f t="shared" ref="G22" si="3">SUM(G16:G21)</f>
        <v>21</v>
      </c>
      <c r="H22" s="213">
        <f t="shared" si="2"/>
        <v>14</v>
      </c>
      <c r="I22" s="213">
        <f t="shared" si="2"/>
        <v>142</v>
      </c>
      <c r="J22" s="213">
        <f t="shared" si="2"/>
        <v>0</v>
      </c>
      <c r="K22" s="214">
        <f t="shared" si="2"/>
        <v>0</v>
      </c>
    </row>
    <row r="23" spans="1:11" ht="16.5" thickBot="1" x14ac:dyDescent="0.3">
      <c r="A23" s="8"/>
      <c r="B23" s="8"/>
      <c r="C23" s="8"/>
      <c r="D23" s="8"/>
      <c r="E23" s="8"/>
      <c r="F23" s="8"/>
      <c r="G23" s="8"/>
      <c r="H23" s="8"/>
      <c r="I23" s="8"/>
      <c r="J23" s="8"/>
      <c r="K23" s="8"/>
    </row>
    <row r="24" spans="1:11" x14ac:dyDescent="0.25">
      <c r="A24" s="225" t="s">
        <v>171</v>
      </c>
      <c r="B24" s="227">
        <f>+B11-B22</f>
        <v>-14</v>
      </c>
      <c r="C24" s="217">
        <f>+C11-C22</f>
        <v>-17</v>
      </c>
      <c r="D24" s="217">
        <f t="shared" ref="D24:K24" si="4">+D11-D22</f>
        <v>-47.5</v>
      </c>
      <c r="E24" s="217">
        <f t="shared" si="4"/>
        <v>-5</v>
      </c>
      <c r="F24" s="218">
        <f t="shared" si="4"/>
        <v>-1</v>
      </c>
      <c r="G24" s="227">
        <f t="shared" ref="G24" si="5">+G11-G22</f>
        <v>8</v>
      </c>
      <c r="H24" s="217">
        <f t="shared" si="4"/>
        <v>3</v>
      </c>
      <c r="I24" s="217">
        <f t="shared" si="4"/>
        <v>31.5</v>
      </c>
      <c r="J24" s="217">
        <f t="shared" si="4"/>
        <v>0</v>
      </c>
      <c r="K24" s="218">
        <f t="shared" si="4"/>
        <v>0</v>
      </c>
    </row>
    <row r="25" spans="1:11" ht="16.5" thickBot="1" x14ac:dyDescent="0.3">
      <c r="A25" s="226" t="s">
        <v>155</v>
      </c>
      <c r="B25" s="228">
        <f>+IFERROR(B24/B22,0)*100</f>
        <v>-16.666666666666664</v>
      </c>
      <c r="C25" s="219">
        <f>+IFERROR(C24/C22,0)*100</f>
        <v>-27.868852459016392</v>
      </c>
      <c r="D25" s="219">
        <f t="shared" ref="D25:K25" si="6">+IFERROR(D24/D22,0)*100</f>
        <v>-12.666666666666668</v>
      </c>
      <c r="E25" s="219">
        <f t="shared" si="6"/>
        <v>-100</v>
      </c>
      <c r="F25" s="220">
        <f t="shared" si="6"/>
        <v>-9.0909090909090917</v>
      </c>
      <c r="G25" s="228">
        <f t="shared" ref="G25" si="7">+IFERROR(G24/G22,0)*100</f>
        <v>38.095238095238095</v>
      </c>
      <c r="H25" s="219">
        <f t="shared" si="6"/>
        <v>21.428571428571427</v>
      </c>
      <c r="I25" s="219">
        <f t="shared" si="6"/>
        <v>22.183098591549296</v>
      </c>
      <c r="J25" s="219">
        <f t="shared" si="6"/>
        <v>0</v>
      </c>
      <c r="K25" s="220">
        <f t="shared" si="6"/>
        <v>0</v>
      </c>
    </row>
    <row r="26" spans="1:11" x14ac:dyDescent="0.25">
      <c r="J26" s="18"/>
      <c r="K26" s="18"/>
    </row>
  </sheetData>
  <mergeCells count="15">
    <mergeCell ref="G3:G4"/>
    <mergeCell ref="G14:G15"/>
    <mergeCell ref="A1:K1"/>
    <mergeCell ref="A14:A15"/>
    <mergeCell ref="C14:C15"/>
    <mergeCell ref="D14:F14"/>
    <mergeCell ref="H14:H15"/>
    <mergeCell ref="I14:K14"/>
    <mergeCell ref="B14:B15"/>
    <mergeCell ref="I3:K3"/>
    <mergeCell ref="A3:A4"/>
    <mergeCell ref="H3:H4"/>
    <mergeCell ref="C3:C4"/>
    <mergeCell ref="D3:F3"/>
    <mergeCell ref="B3:B4"/>
  </mergeCells>
  <phoneticPr fontId="3" type="noConversion"/>
  <pageMargins left="0.74803149606299213" right="0.35433070866141736" top="0.98425196850393704" bottom="0.98425196850393704" header="0.51181102362204722" footer="0.51181102362204722"/>
  <pageSetup paperSize="9" scale="9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2"/>
  <sheetViews>
    <sheetView view="pageBreakPreview" topLeftCell="A10" zoomScaleNormal="100" zoomScaleSheetLayoutView="100" workbookViewId="0">
      <selection activeCell="D19" sqref="D19"/>
    </sheetView>
  </sheetViews>
  <sheetFormatPr defaultRowHeight="15.75" x14ac:dyDescent="0.25"/>
  <cols>
    <col min="1" max="1" width="3.875" bestFit="1" customWidth="1"/>
    <col min="2" max="2" width="38.625" customWidth="1"/>
    <col min="3" max="3" width="29" customWidth="1"/>
    <col min="4" max="5" width="11.875" customWidth="1"/>
    <col min="6" max="6" width="12.125" customWidth="1"/>
    <col min="7" max="8" width="10.625" customWidth="1"/>
  </cols>
  <sheetData>
    <row r="1" spans="1:10" ht="48" customHeight="1" thickBot="1" x14ac:dyDescent="0.3">
      <c r="A1" s="612" t="s">
        <v>233</v>
      </c>
      <c r="B1" s="612"/>
      <c r="C1" s="612"/>
      <c r="D1" s="612"/>
      <c r="E1" s="612"/>
      <c r="F1" s="612"/>
      <c r="G1" s="5"/>
      <c r="H1" s="5"/>
      <c r="I1" s="13"/>
      <c r="J1" s="13"/>
    </row>
    <row r="2" spans="1:10" ht="48" thickBot="1" x14ac:dyDescent="0.3">
      <c r="A2" s="113" t="s">
        <v>22</v>
      </c>
      <c r="B2" s="104" t="s">
        <v>53</v>
      </c>
      <c r="C2" s="104" t="s">
        <v>220</v>
      </c>
      <c r="D2" s="104" t="s">
        <v>55</v>
      </c>
      <c r="E2" s="104" t="s">
        <v>56</v>
      </c>
      <c r="F2" s="105" t="s">
        <v>94</v>
      </c>
      <c r="G2" s="22"/>
      <c r="H2" s="22"/>
    </row>
    <row r="3" spans="1:10" x14ac:dyDescent="0.25">
      <c r="A3" s="87">
        <v>1</v>
      </c>
      <c r="B3" s="87" t="s">
        <v>5039</v>
      </c>
      <c r="C3" s="87" t="s">
        <v>5040</v>
      </c>
      <c r="D3" s="438">
        <v>43556</v>
      </c>
      <c r="E3" s="438">
        <v>43763</v>
      </c>
      <c r="F3" s="112" t="s">
        <v>3968</v>
      </c>
      <c r="G3" s="17"/>
      <c r="H3" s="17"/>
    </row>
    <row r="4" spans="1:10" x14ac:dyDescent="0.25">
      <c r="A4" s="87">
        <v>2</v>
      </c>
      <c r="B4" s="87" t="s">
        <v>5041</v>
      </c>
      <c r="C4" s="87" t="s">
        <v>4792</v>
      </c>
      <c r="D4" s="438">
        <v>43580</v>
      </c>
      <c r="E4" s="438">
        <v>43763</v>
      </c>
      <c r="F4" s="112" t="s">
        <v>3968</v>
      </c>
      <c r="G4" s="17"/>
      <c r="H4" s="17"/>
    </row>
    <row r="5" spans="1:10" x14ac:dyDescent="0.25">
      <c r="A5" s="87">
        <v>3</v>
      </c>
      <c r="B5" s="87" t="s">
        <v>2095</v>
      </c>
      <c r="C5" s="87" t="s">
        <v>5042</v>
      </c>
      <c r="D5" s="438">
        <v>43508</v>
      </c>
      <c r="E5" s="438">
        <v>43763</v>
      </c>
      <c r="F5" s="112" t="s">
        <v>3968</v>
      </c>
      <c r="G5" s="17"/>
      <c r="H5" s="17"/>
    </row>
    <row r="6" spans="1:10" x14ac:dyDescent="0.25">
      <c r="A6" s="87">
        <v>4</v>
      </c>
      <c r="B6" s="87" t="s">
        <v>5043</v>
      </c>
      <c r="C6" s="87" t="s">
        <v>5044</v>
      </c>
      <c r="D6" s="438">
        <v>43570</v>
      </c>
      <c r="E6" s="438">
        <v>43817</v>
      </c>
      <c r="F6" s="112" t="s">
        <v>3968</v>
      </c>
      <c r="G6" s="17"/>
      <c r="H6" s="17"/>
    </row>
    <row r="7" spans="1:10" x14ac:dyDescent="0.25">
      <c r="A7" s="3">
        <v>5</v>
      </c>
      <c r="B7" s="3" t="s">
        <v>5045</v>
      </c>
      <c r="C7" s="3" t="s">
        <v>5046</v>
      </c>
      <c r="D7" s="531">
        <v>43563</v>
      </c>
      <c r="E7" s="531">
        <v>43817</v>
      </c>
      <c r="F7" s="15" t="s">
        <v>3968</v>
      </c>
      <c r="G7" s="17"/>
      <c r="H7" s="17"/>
    </row>
    <row r="8" spans="1:10" x14ac:dyDescent="0.25">
      <c r="A8" s="3">
        <v>6</v>
      </c>
      <c r="B8" s="3" t="s">
        <v>5047</v>
      </c>
      <c r="C8" s="3" t="s">
        <v>5048</v>
      </c>
      <c r="D8" s="531">
        <v>43565</v>
      </c>
      <c r="E8" s="531">
        <v>43817</v>
      </c>
      <c r="F8" s="15" t="s">
        <v>3968</v>
      </c>
      <c r="G8" s="17"/>
      <c r="H8" s="17"/>
    </row>
    <row r="9" spans="1:10" x14ac:dyDescent="0.25">
      <c r="A9" s="3"/>
      <c r="B9" s="3"/>
      <c r="C9" s="3"/>
      <c r="D9" s="3"/>
      <c r="E9" s="3"/>
      <c r="F9" s="15"/>
      <c r="G9" s="17"/>
      <c r="H9" s="17"/>
    </row>
    <row r="10" spans="1:10" ht="12.75" customHeight="1" thickBot="1" x14ac:dyDescent="0.3">
      <c r="A10" s="8"/>
      <c r="B10" s="8"/>
      <c r="C10" s="8"/>
      <c r="D10" s="8"/>
      <c r="E10" s="8"/>
      <c r="F10" s="17"/>
      <c r="G10" s="17"/>
      <c r="H10" s="17"/>
    </row>
    <row r="11" spans="1:10" ht="55.5" customHeight="1" thickBot="1" x14ac:dyDescent="0.3">
      <c r="B11" s="114" t="s">
        <v>57</v>
      </c>
      <c r="C11" s="90"/>
      <c r="D11" s="105" t="s">
        <v>58</v>
      </c>
      <c r="E11" s="8"/>
      <c r="F11" s="17"/>
      <c r="G11" s="17"/>
      <c r="H11" s="17"/>
    </row>
    <row r="12" spans="1:10" x14ac:dyDescent="0.25">
      <c r="B12" s="27" t="s">
        <v>234</v>
      </c>
      <c r="C12" s="28">
        <v>0</v>
      </c>
      <c r="D12" s="87">
        <v>0</v>
      </c>
      <c r="E12" s="8"/>
      <c r="F12" s="8"/>
      <c r="G12" s="8"/>
      <c r="H12" s="8"/>
    </row>
    <row r="13" spans="1:10" x14ac:dyDescent="0.25">
      <c r="B13" s="27" t="s">
        <v>235</v>
      </c>
      <c r="C13" s="3">
        <v>7</v>
      </c>
      <c r="D13" s="3"/>
      <c r="E13" s="8"/>
      <c r="F13" s="8"/>
      <c r="G13" s="8"/>
      <c r="H13" s="8"/>
    </row>
    <row r="14" spans="1:10" x14ac:dyDescent="0.25">
      <c r="B14" s="27" t="s">
        <v>236</v>
      </c>
      <c r="C14" s="3">
        <v>6</v>
      </c>
      <c r="D14" s="3"/>
      <c r="E14" s="8"/>
      <c r="F14" s="8"/>
      <c r="G14" s="8"/>
      <c r="H14" s="8"/>
    </row>
    <row r="15" spans="1:10" x14ac:dyDescent="0.25">
      <c r="B15" s="16" t="s">
        <v>158</v>
      </c>
      <c r="C15" s="3">
        <v>2</v>
      </c>
      <c r="D15" s="3"/>
      <c r="E15" s="8"/>
      <c r="F15" s="8"/>
      <c r="G15" s="8"/>
      <c r="H15" s="8"/>
    </row>
    <row r="16" spans="1:10" x14ac:dyDescent="0.25">
      <c r="B16" s="3" t="s">
        <v>20</v>
      </c>
      <c r="C16" s="29"/>
      <c r="D16" s="3"/>
      <c r="E16" s="8"/>
      <c r="F16" s="8"/>
      <c r="G16" s="8"/>
      <c r="H16" s="8"/>
    </row>
    <row r="17" spans="2:6" x14ac:dyDescent="0.25">
      <c r="B17" s="3" t="s">
        <v>21</v>
      </c>
      <c r="C17" s="29"/>
      <c r="D17" s="3"/>
      <c r="E17" s="8"/>
      <c r="F17" s="8"/>
    </row>
    <row r="18" spans="2:6" x14ac:dyDescent="0.25">
      <c r="B18" s="3" t="s">
        <v>103</v>
      </c>
      <c r="C18" s="29"/>
      <c r="D18" s="3"/>
      <c r="E18" s="8"/>
      <c r="F18" s="8"/>
    </row>
    <row r="19" spans="2:6" ht="9.75" customHeight="1" thickBot="1" x14ac:dyDescent="0.3">
      <c r="B19" s="8"/>
      <c r="C19" s="8"/>
      <c r="D19" s="8"/>
      <c r="E19" s="8"/>
      <c r="F19" s="8"/>
    </row>
    <row r="20" spans="2:6" ht="31.5" customHeight="1" thickBot="1" x14ac:dyDescent="0.3">
      <c r="B20" s="115" t="s">
        <v>156</v>
      </c>
      <c r="C20" s="116" t="s">
        <v>157</v>
      </c>
      <c r="E20" s="8"/>
      <c r="F20" s="8"/>
    </row>
    <row r="21" spans="2:6" ht="32.25" customHeight="1" x14ac:dyDescent="0.25">
      <c r="B21" s="63">
        <v>6</v>
      </c>
      <c r="C21" s="27">
        <v>48</v>
      </c>
      <c r="D21" s="42"/>
      <c r="E21" s="8"/>
      <c r="F21" s="8"/>
    </row>
    <row r="22" spans="2:6" x14ac:dyDescent="0.25">
      <c r="D22" s="18"/>
    </row>
  </sheetData>
  <mergeCells count="1">
    <mergeCell ref="A1:F1"/>
  </mergeCells>
  <phoneticPr fontId="3" type="noConversion"/>
  <pageMargins left="0.75" right="0.75" top="1" bottom="1" header="0.4921259845" footer="0.492125984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41"/>
  <sheetViews>
    <sheetView view="pageBreakPreview" topLeftCell="A28" zoomScaleNormal="100" zoomScaleSheetLayoutView="100" workbookViewId="0">
      <selection activeCell="C42" sqref="C42"/>
    </sheetView>
  </sheetViews>
  <sheetFormatPr defaultRowHeight="15.75" x14ac:dyDescent="0.25"/>
  <cols>
    <col min="1" max="1" width="4.125" customWidth="1"/>
    <col min="2" max="2" width="38" customWidth="1"/>
    <col min="3" max="3" width="24.375" customWidth="1"/>
    <col min="4" max="4" width="16.5" customWidth="1"/>
    <col min="5" max="5" width="15.375" customWidth="1"/>
    <col min="6" max="6" width="20.375" customWidth="1"/>
    <col min="7" max="7" width="12.625" customWidth="1"/>
  </cols>
  <sheetData>
    <row r="1" spans="1:7" ht="48" customHeight="1" thickBot="1" x14ac:dyDescent="0.35">
      <c r="A1" s="622" t="s">
        <v>237</v>
      </c>
      <c r="B1" s="622"/>
      <c r="C1" s="622"/>
      <c r="D1" s="622"/>
      <c r="E1" s="622"/>
      <c r="F1" s="622"/>
      <c r="G1" s="30"/>
    </row>
    <row r="2" spans="1:7" ht="32.25" thickBot="1" x14ac:dyDescent="0.3">
      <c r="A2" s="117" t="s">
        <v>22</v>
      </c>
      <c r="B2" s="91" t="s">
        <v>53</v>
      </c>
      <c r="C2" s="91" t="s">
        <v>220</v>
      </c>
      <c r="D2" s="91" t="s">
        <v>55</v>
      </c>
      <c r="E2" s="91" t="s">
        <v>173</v>
      </c>
      <c r="F2" s="92" t="s">
        <v>94</v>
      </c>
      <c r="G2" s="11"/>
    </row>
    <row r="3" spans="1:7" x14ac:dyDescent="0.25">
      <c r="A3" s="83">
        <v>1</v>
      </c>
      <c r="B3" s="83" t="s">
        <v>1252</v>
      </c>
      <c r="C3" s="83" t="s">
        <v>4792</v>
      </c>
      <c r="D3" s="532">
        <v>43411</v>
      </c>
      <c r="E3" s="532">
        <v>43537</v>
      </c>
      <c r="F3" s="533"/>
      <c r="G3" s="17"/>
    </row>
    <row r="4" spans="1:7" x14ac:dyDescent="0.25">
      <c r="A4" s="56">
        <v>2</v>
      </c>
      <c r="B4" s="56" t="s">
        <v>5049</v>
      </c>
      <c r="C4" s="74" t="s">
        <v>4791</v>
      </c>
      <c r="D4" s="534">
        <v>43222</v>
      </c>
      <c r="E4" s="534">
        <v>43537</v>
      </c>
      <c r="F4" s="31"/>
      <c r="G4" s="17"/>
    </row>
    <row r="5" spans="1:7" x14ac:dyDescent="0.25">
      <c r="A5" s="56">
        <v>3</v>
      </c>
      <c r="B5" s="56" t="s">
        <v>5050</v>
      </c>
      <c r="C5" s="56" t="s">
        <v>4792</v>
      </c>
      <c r="D5" s="534">
        <v>43234</v>
      </c>
      <c r="E5" s="534">
        <v>43537</v>
      </c>
      <c r="F5" s="535" t="s">
        <v>3967</v>
      </c>
      <c r="G5" s="17"/>
    </row>
    <row r="6" spans="1:7" x14ac:dyDescent="0.25">
      <c r="A6" s="56">
        <v>4</v>
      </c>
      <c r="B6" s="56" t="s">
        <v>5051</v>
      </c>
      <c r="C6" s="56" t="s">
        <v>5052</v>
      </c>
      <c r="D6" s="534">
        <v>43360</v>
      </c>
      <c r="E6" s="534">
        <v>43607</v>
      </c>
      <c r="F6" s="31"/>
      <c r="G6" s="17"/>
    </row>
    <row r="7" spans="1:7" x14ac:dyDescent="0.25">
      <c r="A7" s="56">
        <v>5</v>
      </c>
      <c r="B7" s="56" t="s">
        <v>4738</v>
      </c>
      <c r="C7" s="56" t="s">
        <v>4794</v>
      </c>
      <c r="D7" s="534">
        <v>43348</v>
      </c>
      <c r="E7" s="534">
        <v>43607</v>
      </c>
      <c r="F7" s="31"/>
      <c r="G7" s="17"/>
    </row>
    <row r="8" spans="1:7" x14ac:dyDescent="0.25">
      <c r="A8" s="56">
        <v>6</v>
      </c>
      <c r="B8" s="56" t="s">
        <v>5053</v>
      </c>
      <c r="C8" s="56" t="s">
        <v>5054</v>
      </c>
      <c r="D8" s="534">
        <v>43362</v>
      </c>
      <c r="E8" s="534">
        <v>43607</v>
      </c>
      <c r="F8" s="31"/>
      <c r="G8" s="17"/>
    </row>
    <row r="9" spans="1:7" x14ac:dyDescent="0.25">
      <c r="A9" s="56">
        <v>7</v>
      </c>
      <c r="B9" s="56" t="s">
        <v>5055</v>
      </c>
      <c r="C9" s="74" t="s">
        <v>5048</v>
      </c>
      <c r="D9" s="534">
        <v>43409</v>
      </c>
      <c r="E9" s="534">
        <v>43607</v>
      </c>
      <c r="F9" s="31"/>
      <c r="G9" s="17"/>
    </row>
    <row r="10" spans="1:7" x14ac:dyDescent="0.25">
      <c r="A10" s="56">
        <v>8</v>
      </c>
      <c r="B10" s="56" t="s">
        <v>5056</v>
      </c>
      <c r="C10" s="74" t="s">
        <v>4794</v>
      </c>
      <c r="D10" s="534">
        <v>43364</v>
      </c>
      <c r="E10" s="534">
        <v>43607</v>
      </c>
      <c r="F10" s="31"/>
      <c r="G10" s="17"/>
    </row>
    <row r="11" spans="1:7" x14ac:dyDescent="0.25">
      <c r="A11" s="56">
        <v>9</v>
      </c>
      <c r="B11" s="56" t="s">
        <v>4847</v>
      </c>
      <c r="C11" s="56" t="s">
        <v>5057</v>
      </c>
      <c r="D11" s="534">
        <v>43360</v>
      </c>
      <c r="E11" s="534">
        <v>43607</v>
      </c>
      <c r="F11" s="31"/>
      <c r="G11" s="17"/>
    </row>
    <row r="12" spans="1:7" x14ac:dyDescent="0.25">
      <c r="A12" s="56">
        <v>10</v>
      </c>
      <c r="B12" s="56" t="s">
        <v>5058</v>
      </c>
      <c r="C12" s="74" t="s">
        <v>5059</v>
      </c>
      <c r="D12" s="534">
        <v>43438</v>
      </c>
      <c r="E12" s="534">
        <v>43607</v>
      </c>
      <c r="F12" s="535" t="s">
        <v>3967</v>
      </c>
      <c r="G12" s="17"/>
    </row>
    <row r="13" spans="1:7" x14ac:dyDescent="0.25">
      <c r="A13" s="56">
        <v>11</v>
      </c>
      <c r="B13" s="56" t="s">
        <v>5060</v>
      </c>
      <c r="C13" s="56" t="s">
        <v>4795</v>
      </c>
      <c r="D13" s="534">
        <v>43481</v>
      </c>
      <c r="E13" s="534">
        <v>43642</v>
      </c>
      <c r="F13" s="31"/>
      <c r="G13" s="17"/>
    </row>
    <row r="14" spans="1:7" x14ac:dyDescent="0.25">
      <c r="A14" s="56">
        <v>12</v>
      </c>
      <c r="B14" s="56" t="s">
        <v>5061</v>
      </c>
      <c r="C14" s="56" t="s">
        <v>4793</v>
      </c>
      <c r="D14" s="534">
        <v>43335</v>
      </c>
      <c r="E14" s="534">
        <v>43642</v>
      </c>
      <c r="F14" s="31"/>
      <c r="G14" s="17"/>
    </row>
    <row r="15" spans="1:7" x14ac:dyDescent="0.25">
      <c r="A15" s="56">
        <v>13</v>
      </c>
      <c r="B15" s="56" t="s">
        <v>5062</v>
      </c>
      <c r="C15" s="56" t="s">
        <v>4791</v>
      </c>
      <c r="D15" s="534">
        <v>43371</v>
      </c>
      <c r="E15" s="534">
        <v>43642</v>
      </c>
      <c r="F15" s="535" t="s">
        <v>3967</v>
      </c>
      <c r="G15" s="17"/>
    </row>
    <row r="16" spans="1:7" x14ac:dyDescent="0.25">
      <c r="A16" s="56">
        <v>14</v>
      </c>
      <c r="B16" s="56" t="s">
        <v>5063</v>
      </c>
      <c r="C16" s="56" t="s">
        <v>5064</v>
      </c>
      <c r="D16" s="534">
        <v>43425</v>
      </c>
      <c r="E16" s="534">
        <v>43642</v>
      </c>
      <c r="F16" s="31"/>
      <c r="G16" s="17"/>
    </row>
    <row r="17" spans="1:7" x14ac:dyDescent="0.25">
      <c r="A17" s="56">
        <v>15</v>
      </c>
      <c r="B17" s="56" t="s">
        <v>5065</v>
      </c>
      <c r="C17" s="56" t="s">
        <v>5066</v>
      </c>
      <c r="D17" s="534">
        <v>43566</v>
      </c>
      <c r="E17" s="534">
        <v>43773</v>
      </c>
      <c r="F17" s="31"/>
      <c r="G17" s="17"/>
    </row>
    <row r="18" spans="1:7" x14ac:dyDescent="0.25">
      <c r="A18" s="56">
        <v>16</v>
      </c>
      <c r="B18" s="56" t="s">
        <v>2930</v>
      </c>
      <c r="C18" s="74" t="s">
        <v>5067</v>
      </c>
      <c r="D18" s="534">
        <v>43552</v>
      </c>
      <c r="E18" s="534">
        <v>43773</v>
      </c>
      <c r="F18" s="31"/>
      <c r="G18" s="17"/>
    </row>
    <row r="19" spans="1:7" x14ac:dyDescent="0.25">
      <c r="A19" s="56">
        <v>17</v>
      </c>
      <c r="B19" s="56" t="s">
        <v>5068</v>
      </c>
      <c r="C19" s="56" t="s">
        <v>4794</v>
      </c>
      <c r="D19" s="534">
        <v>43560</v>
      </c>
      <c r="E19" s="534">
        <v>43773</v>
      </c>
      <c r="F19" s="31"/>
      <c r="G19" s="17"/>
    </row>
    <row r="20" spans="1:7" x14ac:dyDescent="0.25">
      <c r="A20" s="56">
        <v>18</v>
      </c>
      <c r="B20" s="56" t="s">
        <v>5069</v>
      </c>
      <c r="C20" s="74" t="s">
        <v>5059</v>
      </c>
      <c r="D20" s="534">
        <v>43566</v>
      </c>
      <c r="E20" s="534">
        <v>43773</v>
      </c>
      <c r="F20" s="535" t="s">
        <v>3967</v>
      </c>
      <c r="G20" s="17"/>
    </row>
    <row r="21" spans="1:7" x14ac:dyDescent="0.25">
      <c r="A21" s="56">
        <v>19</v>
      </c>
      <c r="B21" s="56" t="s">
        <v>5070</v>
      </c>
      <c r="C21" s="74" t="s">
        <v>5071</v>
      </c>
      <c r="D21" s="534">
        <v>43420</v>
      </c>
      <c r="E21" s="534">
        <v>43773</v>
      </c>
      <c r="F21" s="31"/>
      <c r="G21" s="17"/>
    </row>
    <row r="22" spans="1:7" x14ac:dyDescent="0.25">
      <c r="A22" s="56">
        <v>20</v>
      </c>
      <c r="B22" s="56" t="s">
        <v>5072</v>
      </c>
      <c r="C22" s="56" t="s">
        <v>5064</v>
      </c>
      <c r="D22" s="534">
        <v>43557</v>
      </c>
      <c r="E22" s="534">
        <v>43773</v>
      </c>
      <c r="F22" s="31"/>
      <c r="G22" s="17"/>
    </row>
    <row r="23" spans="1:7" x14ac:dyDescent="0.25">
      <c r="A23" s="56">
        <v>21</v>
      </c>
      <c r="B23" s="56" t="s">
        <v>5073</v>
      </c>
      <c r="C23" s="56" t="s">
        <v>5074</v>
      </c>
      <c r="D23" s="534">
        <v>43733</v>
      </c>
      <c r="E23" s="534">
        <v>43801</v>
      </c>
      <c r="F23" s="31"/>
      <c r="G23" s="17"/>
    </row>
    <row r="24" spans="1:7" x14ac:dyDescent="0.25">
      <c r="A24" s="56">
        <v>22</v>
      </c>
      <c r="B24" s="74" t="s">
        <v>5075</v>
      </c>
      <c r="C24" s="56" t="s">
        <v>3966</v>
      </c>
      <c r="D24" s="534">
        <v>43501</v>
      </c>
      <c r="E24" s="534">
        <v>43801</v>
      </c>
      <c r="F24" s="535" t="s">
        <v>3967</v>
      </c>
      <c r="G24" s="17"/>
    </row>
    <row r="25" spans="1:7" x14ac:dyDescent="0.25">
      <c r="A25" s="56">
        <v>23</v>
      </c>
      <c r="B25" s="56" t="s">
        <v>5076</v>
      </c>
      <c r="C25" s="56" t="s">
        <v>5066</v>
      </c>
      <c r="D25" s="534">
        <v>43622</v>
      </c>
      <c r="E25" s="534">
        <v>43801</v>
      </c>
      <c r="F25" s="31"/>
      <c r="G25" s="17"/>
    </row>
    <row r="26" spans="1:7" x14ac:dyDescent="0.25">
      <c r="A26" s="56">
        <v>24</v>
      </c>
      <c r="B26" s="56" t="s">
        <v>5077</v>
      </c>
      <c r="C26" s="56" t="s">
        <v>4792</v>
      </c>
      <c r="D26" s="534">
        <v>43552</v>
      </c>
      <c r="E26" s="534">
        <v>43801</v>
      </c>
      <c r="F26" s="31"/>
      <c r="G26" s="17"/>
    </row>
    <row r="27" spans="1:7" ht="31.5" x14ac:dyDescent="0.25">
      <c r="A27" s="56">
        <v>25</v>
      </c>
      <c r="B27" s="56" t="s">
        <v>5078</v>
      </c>
      <c r="C27" s="80" t="s">
        <v>5079</v>
      </c>
      <c r="D27" s="534">
        <v>43566</v>
      </c>
      <c r="E27" s="534">
        <v>43801</v>
      </c>
      <c r="F27" s="31"/>
      <c r="G27" s="17"/>
    </row>
    <row r="28" spans="1:7" x14ac:dyDescent="0.25">
      <c r="A28" s="56"/>
      <c r="B28" s="56"/>
      <c r="C28" s="56"/>
      <c r="D28" s="56"/>
      <c r="E28" s="56"/>
      <c r="F28" s="31"/>
      <c r="G28" s="8"/>
    </row>
    <row r="29" spans="1:7" ht="16.5" thickBot="1" x14ac:dyDescent="0.3">
      <c r="A29" s="71"/>
      <c r="B29" s="71"/>
      <c r="C29" s="71"/>
      <c r="D29" s="71"/>
      <c r="E29" s="71"/>
      <c r="F29" s="72"/>
      <c r="G29" s="8"/>
    </row>
    <row r="30" spans="1:7" ht="45.95" customHeight="1" thickBot="1" x14ac:dyDescent="0.3">
      <c r="A30" s="73"/>
      <c r="B30" s="118" t="s">
        <v>59</v>
      </c>
      <c r="C30" s="119"/>
      <c r="D30" s="120" t="s">
        <v>58</v>
      </c>
      <c r="E30" s="71"/>
      <c r="F30" s="72"/>
      <c r="G30" s="8"/>
    </row>
    <row r="31" spans="1:7" x14ac:dyDescent="0.25">
      <c r="A31" s="73"/>
      <c r="B31" s="76" t="s">
        <v>234</v>
      </c>
      <c r="C31" s="75">
        <v>15</v>
      </c>
      <c r="D31" s="83"/>
      <c r="E31" s="71"/>
      <c r="F31" s="71"/>
      <c r="G31" s="8"/>
    </row>
    <row r="32" spans="1:7" x14ac:dyDescent="0.25">
      <c r="A32" s="73"/>
      <c r="B32" s="76" t="s">
        <v>235</v>
      </c>
      <c r="C32" s="77">
        <v>9</v>
      </c>
      <c r="D32" s="56">
        <v>1</v>
      </c>
      <c r="E32" s="71"/>
      <c r="F32" s="71"/>
      <c r="G32" s="8"/>
    </row>
    <row r="33" spans="1:7" x14ac:dyDescent="0.25">
      <c r="A33" s="73"/>
      <c r="B33" s="76" t="s">
        <v>236</v>
      </c>
      <c r="C33" s="77">
        <v>25</v>
      </c>
      <c r="D33" s="56"/>
      <c r="E33" s="71"/>
      <c r="F33" s="71"/>
      <c r="G33" s="8"/>
    </row>
    <row r="34" spans="1:7" x14ac:dyDescent="0.25">
      <c r="A34" s="73"/>
      <c r="B34" s="74" t="s">
        <v>158</v>
      </c>
      <c r="C34" s="77">
        <v>2</v>
      </c>
      <c r="D34" s="56"/>
      <c r="E34" s="71"/>
      <c r="F34" s="71"/>
      <c r="G34" s="8"/>
    </row>
    <row r="35" spans="1:7" x14ac:dyDescent="0.25">
      <c r="A35" s="73"/>
      <c r="B35" s="56" t="s">
        <v>20</v>
      </c>
      <c r="C35" s="77"/>
      <c r="D35" s="56"/>
      <c r="E35" s="71"/>
      <c r="F35" s="71"/>
      <c r="G35" s="8"/>
    </row>
    <row r="36" spans="1:7" x14ac:dyDescent="0.25">
      <c r="A36" s="73"/>
      <c r="B36" s="56" t="s">
        <v>21</v>
      </c>
      <c r="C36" s="77"/>
      <c r="D36" s="56"/>
      <c r="E36" s="71"/>
      <c r="F36" s="71"/>
    </row>
    <row r="37" spans="1:7" x14ac:dyDescent="0.25">
      <c r="A37" s="73"/>
      <c r="B37" s="56" t="s">
        <v>103</v>
      </c>
      <c r="C37" s="77"/>
      <c r="D37" s="56"/>
      <c r="E37" s="71"/>
      <c r="F37" s="71"/>
    </row>
    <row r="38" spans="1:7" ht="16.5" thickBot="1" x14ac:dyDescent="0.3">
      <c r="A38" s="73"/>
      <c r="B38" s="71"/>
      <c r="C38" s="71"/>
      <c r="D38" s="71"/>
      <c r="E38" s="71"/>
      <c r="F38" s="71"/>
    </row>
    <row r="39" spans="1:7" ht="31.5" customHeight="1" thickBot="1" x14ac:dyDescent="0.3">
      <c r="A39" s="73"/>
      <c r="B39" s="121" t="s">
        <v>159</v>
      </c>
      <c r="C39" s="122" t="s">
        <v>160</v>
      </c>
      <c r="E39" s="71"/>
      <c r="F39" s="71"/>
    </row>
    <row r="40" spans="1:7" ht="29.25" customHeight="1" x14ac:dyDescent="0.25">
      <c r="A40" s="73"/>
      <c r="B40" s="63">
        <v>25</v>
      </c>
      <c r="C40" s="76">
        <v>42</v>
      </c>
      <c r="D40" s="78"/>
      <c r="E40" s="71"/>
      <c r="F40" s="71"/>
    </row>
    <row r="41" spans="1:7" x14ac:dyDescent="0.25">
      <c r="D41" s="18"/>
    </row>
  </sheetData>
  <mergeCells count="1">
    <mergeCell ref="A1:F1"/>
  </mergeCells>
  <phoneticPr fontId="3" type="noConversion"/>
  <pageMargins left="0.75" right="0.75" top="1" bottom="1" header="0.4921259845" footer="0.492125984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1"/>
  <sheetViews>
    <sheetView view="pageBreakPreview" topLeftCell="A4" zoomScaleNormal="100" zoomScaleSheetLayoutView="100" workbookViewId="0">
      <selection activeCell="B10" sqref="B10:C11"/>
    </sheetView>
  </sheetViews>
  <sheetFormatPr defaultRowHeight="15.75" x14ac:dyDescent="0.25"/>
  <cols>
    <col min="1" max="1" width="22.5" bestFit="1" customWidth="1"/>
    <col min="2" max="8" width="11.625" customWidth="1"/>
    <col min="9" max="9" width="16.625" customWidth="1"/>
    <col min="10" max="10" width="11.625" customWidth="1"/>
  </cols>
  <sheetData>
    <row r="1" spans="1:10" ht="21" thickBot="1" x14ac:dyDescent="0.3">
      <c r="A1" s="624" t="s">
        <v>238</v>
      </c>
      <c r="B1" s="624"/>
      <c r="C1" s="624"/>
      <c r="D1" s="624"/>
      <c r="E1" s="624"/>
      <c r="F1" s="624"/>
      <c r="G1" s="624"/>
      <c r="H1" s="624"/>
      <c r="I1" s="624"/>
      <c r="J1" s="186"/>
    </row>
    <row r="2" spans="1:10" s="5" customFormat="1" ht="174" customHeight="1" thickBot="1" x14ac:dyDescent="0.3">
      <c r="A2" s="88" t="s">
        <v>60</v>
      </c>
      <c r="B2" s="104" t="s">
        <v>122</v>
      </c>
      <c r="C2" s="104" t="s">
        <v>61</v>
      </c>
      <c r="D2" s="104" t="s">
        <v>128</v>
      </c>
      <c r="E2" s="104" t="s">
        <v>62</v>
      </c>
      <c r="F2" s="104" t="s">
        <v>63</v>
      </c>
      <c r="G2" s="104" t="s">
        <v>64</v>
      </c>
      <c r="H2" s="104" t="s">
        <v>65</v>
      </c>
      <c r="I2" s="105" t="s">
        <v>66</v>
      </c>
      <c r="J2" s="19"/>
    </row>
    <row r="3" spans="1:10" x14ac:dyDescent="0.25">
      <c r="A3" s="112" t="s">
        <v>161</v>
      </c>
      <c r="B3" s="87">
        <v>1</v>
      </c>
      <c r="C3" s="87">
        <v>1</v>
      </c>
      <c r="D3" s="87">
        <v>0</v>
      </c>
      <c r="E3" s="87">
        <v>5</v>
      </c>
      <c r="F3" s="87">
        <v>0</v>
      </c>
      <c r="G3" s="87">
        <v>0</v>
      </c>
      <c r="H3" s="87">
        <v>0</v>
      </c>
      <c r="I3" s="87">
        <v>1</v>
      </c>
      <c r="J3" s="8"/>
    </row>
    <row r="4" spans="1:10" x14ac:dyDescent="0.25">
      <c r="A4" s="15" t="s">
        <v>162</v>
      </c>
      <c r="B4" s="3">
        <v>13</v>
      </c>
      <c r="C4" s="3">
        <v>1</v>
      </c>
      <c r="D4" s="3">
        <v>0</v>
      </c>
      <c r="E4" s="3">
        <v>5</v>
      </c>
      <c r="F4" s="3">
        <v>1</v>
      </c>
      <c r="G4" s="3">
        <v>0</v>
      </c>
      <c r="H4" s="3">
        <v>0</v>
      </c>
      <c r="I4" s="3">
        <v>9</v>
      </c>
      <c r="J4" s="8"/>
    </row>
    <row r="5" spans="1:10" x14ac:dyDescent="0.25">
      <c r="A5" s="15" t="s">
        <v>79</v>
      </c>
      <c r="B5" s="3">
        <v>28</v>
      </c>
      <c r="C5" s="3">
        <v>1.43</v>
      </c>
      <c r="D5" s="3">
        <v>0.15</v>
      </c>
      <c r="E5" s="3">
        <v>2.14</v>
      </c>
      <c r="F5" s="3">
        <v>0</v>
      </c>
      <c r="G5" s="3">
        <v>0</v>
      </c>
      <c r="H5" s="3">
        <v>0</v>
      </c>
      <c r="I5" s="3">
        <v>20</v>
      </c>
      <c r="J5" s="8"/>
    </row>
    <row r="6" spans="1:10" x14ac:dyDescent="0.25">
      <c r="A6" s="153" t="s">
        <v>31</v>
      </c>
      <c r="B6" s="152">
        <f>SUM(B3:B5)</f>
        <v>42</v>
      </c>
      <c r="C6" s="154">
        <f>+IFERROR(($B$3*C3+$B$4*C4+$B$5*C5)/$B$6,0)</f>
        <v>1.2866666666666666</v>
      </c>
      <c r="D6" s="154">
        <f>+IFERROR(($B$3*D3+$B$4*D4+$B$5*D5)/$B$6,0)</f>
        <v>0.1</v>
      </c>
      <c r="E6" s="154">
        <f>+IFERROR(($B$3*E3+$B$4*E4+$B$5*E5)/$B$6,0)</f>
        <v>3.0933333333333337</v>
      </c>
      <c r="F6" s="152">
        <f>SUM(F3:F5)</f>
        <v>1</v>
      </c>
      <c r="G6" s="152">
        <f>SUM(G3:G5)</f>
        <v>0</v>
      </c>
      <c r="H6" s="152">
        <f>SUM(H3:H5)</f>
        <v>0</v>
      </c>
      <c r="I6" s="152">
        <f>SUM(I3:I5)</f>
        <v>30</v>
      </c>
      <c r="J6" s="8"/>
    </row>
    <row r="7" spans="1:10" x14ac:dyDescent="0.25">
      <c r="A7" s="8"/>
      <c r="B7" s="8"/>
      <c r="C7" s="8"/>
      <c r="D7" s="8"/>
      <c r="E7" s="8"/>
      <c r="F7" s="8"/>
      <c r="G7" s="8"/>
      <c r="H7" s="8"/>
      <c r="I7" s="8"/>
      <c r="J7" s="8"/>
    </row>
    <row r="8" spans="1:10" s="1" customFormat="1" ht="16.5" customHeight="1" thickBot="1" x14ac:dyDescent="0.3">
      <c r="A8" s="623" t="s">
        <v>67</v>
      </c>
      <c r="B8" s="623"/>
      <c r="C8" s="623"/>
      <c r="D8" s="11"/>
      <c r="H8" s="11"/>
      <c r="I8" s="11"/>
      <c r="J8" s="11"/>
    </row>
    <row r="9" spans="1:10" s="1" customFormat="1" ht="32.25" thickBot="1" x14ac:dyDescent="0.3">
      <c r="A9" s="88" t="s">
        <v>68</v>
      </c>
      <c r="B9" s="104" t="s">
        <v>69</v>
      </c>
      <c r="C9" s="105" t="s">
        <v>123</v>
      </c>
      <c r="D9" s="11"/>
      <c r="H9" s="11"/>
      <c r="I9" s="11"/>
      <c r="J9" s="11"/>
    </row>
    <row r="10" spans="1:10" x14ac:dyDescent="0.25">
      <c r="A10" s="112" t="s">
        <v>163</v>
      </c>
      <c r="B10" s="112">
        <v>2</v>
      </c>
      <c r="C10" s="123">
        <v>1.4</v>
      </c>
      <c r="D10" s="8"/>
      <c r="H10" s="8"/>
      <c r="I10" s="8"/>
      <c r="J10" s="8"/>
    </row>
    <row r="11" spans="1:10" x14ac:dyDescent="0.25">
      <c r="A11" s="15" t="s">
        <v>164</v>
      </c>
      <c r="B11" s="15">
        <v>1</v>
      </c>
      <c r="C11" s="4">
        <v>0.5</v>
      </c>
      <c r="D11" s="8"/>
      <c r="H11" s="8"/>
      <c r="I11" s="8"/>
      <c r="J11" s="8"/>
    </row>
    <row r="12" spans="1:10" ht="13.5" customHeight="1" x14ac:dyDescent="0.25">
      <c r="A12" s="152" t="s">
        <v>31</v>
      </c>
      <c r="B12" s="84">
        <f>+B10+B11</f>
        <v>3</v>
      </c>
      <c r="C12" s="84">
        <f>+C10+C11</f>
        <v>1.9</v>
      </c>
    </row>
    <row r="13" spans="1:10" x14ac:dyDescent="0.25">
      <c r="C13" s="18"/>
    </row>
    <row r="14" spans="1:10" ht="15.75" customHeight="1" x14ac:dyDescent="0.25">
      <c r="A14" s="623" t="s">
        <v>283</v>
      </c>
      <c r="B14" s="623"/>
      <c r="C14" s="623"/>
    </row>
    <row r="15" spans="1:10" x14ac:dyDescent="0.25">
      <c r="A15" s="623"/>
      <c r="B15" s="623"/>
      <c r="C15" s="623"/>
    </row>
    <row r="16" spans="1:10" x14ac:dyDescent="0.25">
      <c r="A16" s="623"/>
      <c r="B16" s="623"/>
      <c r="C16" s="623"/>
    </row>
    <row r="17" spans="1:3" ht="16.5" thickBot="1" x14ac:dyDescent="0.3">
      <c r="A17" s="625"/>
      <c r="B17" s="625"/>
      <c r="C17" s="623"/>
    </row>
    <row r="18" spans="1:3" ht="16.5" thickBot="1" x14ac:dyDescent="0.3">
      <c r="A18" s="88" t="s">
        <v>276</v>
      </c>
      <c r="B18" s="105" t="s">
        <v>277</v>
      </c>
      <c r="C18" s="35"/>
    </row>
    <row r="19" spans="1:3" x14ac:dyDescent="0.25">
      <c r="A19" s="112" t="s">
        <v>274</v>
      </c>
      <c r="B19" s="112"/>
      <c r="C19" s="8"/>
    </row>
    <row r="20" spans="1:3" x14ac:dyDescent="0.25">
      <c r="A20" s="15" t="s">
        <v>275</v>
      </c>
      <c r="B20" s="15"/>
      <c r="C20" s="8"/>
    </row>
    <row r="21" spans="1:3" x14ac:dyDescent="0.25">
      <c r="A21" s="152" t="s">
        <v>31</v>
      </c>
      <c r="B21" s="84">
        <f>+B19+B20</f>
        <v>0</v>
      </c>
      <c r="C21" s="78"/>
    </row>
  </sheetData>
  <mergeCells count="3">
    <mergeCell ref="A8:C8"/>
    <mergeCell ref="A1:I1"/>
    <mergeCell ref="A14:C17"/>
  </mergeCells>
  <phoneticPr fontId="3" type="noConversion"/>
  <pageMargins left="0.75" right="0.75" top="1" bottom="1" header="0.4921259845" footer="0.4921259845"/>
  <pageSetup paperSize="9" scale="89"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view="pageBreakPreview" zoomScaleNormal="100" zoomScaleSheetLayoutView="100" workbookViewId="0">
      <selection activeCell="A5" sqref="A5:M5"/>
    </sheetView>
  </sheetViews>
  <sheetFormatPr defaultRowHeight="15.75" x14ac:dyDescent="0.25"/>
  <cols>
    <col min="1" max="1" width="12.125" customWidth="1"/>
    <col min="2" max="2" width="7.875" customWidth="1"/>
    <col min="3" max="3" width="10.625" customWidth="1"/>
    <col min="4" max="4" width="7.875" customWidth="1"/>
    <col min="5" max="5" width="10.375" customWidth="1"/>
    <col min="6" max="6" width="8" customWidth="1"/>
    <col min="7" max="7" width="9.625" customWidth="1"/>
    <col min="8" max="8" width="7.25" customWidth="1"/>
    <col min="9" max="9" width="8.75" customWidth="1"/>
    <col min="10" max="10" width="9.625" customWidth="1"/>
    <col min="11" max="11" width="9" customWidth="1"/>
    <col min="12" max="12" width="8.125" customWidth="1"/>
    <col min="13" max="13" width="9.875" customWidth="1"/>
    <col min="14" max="20" width="10.625" customWidth="1"/>
  </cols>
  <sheetData>
    <row r="1" spans="1:19" ht="31.5" customHeight="1" x14ac:dyDescent="0.25">
      <c r="A1" s="612" t="s">
        <v>104</v>
      </c>
      <c r="B1" s="612"/>
      <c r="C1" s="612"/>
      <c r="D1" s="612"/>
      <c r="E1" s="612"/>
      <c r="F1" s="612"/>
      <c r="G1" s="612"/>
      <c r="H1" s="612"/>
      <c r="I1" s="612"/>
      <c r="J1" s="612"/>
      <c r="K1" s="612"/>
      <c r="L1" s="612"/>
      <c r="M1" s="612"/>
      <c r="N1" s="23"/>
      <c r="O1" s="23"/>
      <c r="P1" s="23"/>
      <c r="Q1" s="23"/>
      <c r="R1" s="23"/>
      <c r="S1" s="23"/>
    </row>
    <row r="2" spans="1:19" ht="16.5" thickBot="1" x14ac:dyDescent="0.3">
      <c r="A2" s="265" t="s">
        <v>239</v>
      </c>
      <c r="B2" s="265"/>
      <c r="C2" s="266"/>
      <c r="D2" s="266"/>
      <c r="E2" s="265"/>
      <c r="F2" s="265"/>
      <c r="G2" s="265"/>
      <c r="H2" s="626"/>
      <c r="I2" s="626"/>
      <c r="J2" s="626"/>
      <c r="K2" s="626"/>
      <c r="L2" s="626"/>
      <c r="M2" s="626"/>
    </row>
    <row r="3" spans="1:19" s="6" customFormat="1" ht="66.75" customHeight="1" thickBot="1" x14ac:dyDescent="0.3">
      <c r="A3" s="267" t="s">
        <v>27</v>
      </c>
      <c r="B3" s="268" t="s">
        <v>31</v>
      </c>
      <c r="C3" s="268" t="s">
        <v>70</v>
      </c>
      <c r="D3" s="268" t="s">
        <v>71</v>
      </c>
      <c r="E3" s="268" t="s">
        <v>129</v>
      </c>
      <c r="F3" s="268" t="s">
        <v>131</v>
      </c>
      <c r="G3" s="269" t="s">
        <v>130</v>
      </c>
      <c r="H3" s="268" t="s">
        <v>209</v>
      </c>
      <c r="I3" s="267" t="s">
        <v>70</v>
      </c>
      <c r="J3" s="268" t="s">
        <v>71</v>
      </c>
      <c r="K3" s="268" t="s">
        <v>129</v>
      </c>
      <c r="L3" s="268" t="s">
        <v>131</v>
      </c>
      <c r="M3" s="269" t="s">
        <v>130</v>
      </c>
    </row>
    <row r="4" spans="1:19" s="6" customFormat="1" ht="16.5" thickBot="1" x14ac:dyDescent="0.3">
      <c r="A4" s="270" t="s">
        <v>3332</v>
      </c>
      <c r="B4" s="423">
        <f>SUM(C4:G4)</f>
        <v>90.55</v>
      </c>
      <c r="C4" s="424">
        <v>9.85</v>
      </c>
      <c r="D4" s="425">
        <v>32.299999999999997</v>
      </c>
      <c r="E4" s="424">
        <v>0</v>
      </c>
      <c r="F4" s="424">
        <v>37.93</v>
      </c>
      <c r="G4" s="426">
        <v>10.47</v>
      </c>
      <c r="H4" s="427">
        <f t="shared" ref="H4" si="0">SUM(I4:M4)</f>
        <v>38.53</v>
      </c>
      <c r="I4" s="428">
        <v>2</v>
      </c>
      <c r="J4" s="429">
        <v>19.3</v>
      </c>
      <c r="K4" s="430">
        <v>0</v>
      </c>
      <c r="L4" s="429">
        <v>15.9</v>
      </c>
      <c r="M4" s="431">
        <v>1.33</v>
      </c>
    </row>
    <row r="5" spans="1:19" s="6" customFormat="1" x14ac:dyDescent="0.25">
      <c r="A5" s="499" t="s">
        <v>3969</v>
      </c>
      <c r="B5" s="500">
        <v>144.69999999999999</v>
      </c>
      <c r="C5" s="501">
        <v>21.33</v>
      </c>
      <c r="D5" s="501">
        <v>43.67</v>
      </c>
      <c r="E5" s="501">
        <v>0</v>
      </c>
      <c r="F5" s="501">
        <v>74.7</v>
      </c>
      <c r="G5" s="502">
        <v>5</v>
      </c>
      <c r="H5" s="503">
        <v>61.93</v>
      </c>
      <c r="I5" s="504">
        <v>1</v>
      </c>
      <c r="J5" s="505">
        <v>18</v>
      </c>
      <c r="K5" s="505">
        <v>0</v>
      </c>
      <c r="L5" s="505">
        <v>38.93</v>
      </c>
      <c r="M5" s="506">
        <v>4</v>
      </c>
    </row>
    <row r="6" spans="1:19" s="6" customFormat="1" x14ac:dyDescent="0.25">
      <c r="A6" s="272"/>
      <c r="B6" s="271">
        <f t="shared" ref="B6:B14" si="1">SUM(C6:G6)</f>
        <v>0</v>
      </c>
      <c r="C6" s="273"/>
      <c r="D6" s="273"/>
      <c r="E6" s="273"/>
      <c r="F6" s="273"/>
      <c r="G6" s="298"/>
      <c r="H6" s="304">
        <f t="shared" ref="H6:H15" si="2">SUM(I6:M6)</f>
        <v>0</v>
      </c>
      <c r="I6" s="272"/>
      <c r="J6" s="273"/>
      <c r="K6" s="273"/>
      <c r="L6" s="273"/>
      <c r="M6" s="274"/>
    </row>
    <row r="7" spans="1:19" s="6" customFormat="1" x14ac:dyDescent="0.25">
      <c r="A7" s="272"/>
      <c r="B7" s="271">
        <f t="shared" si="1"/>
        <v>0</v>
      </c>
      <c r="C7" s="273"/>
      <c r="D7" s="273"/>
      <c r="E7" s="273"/>
      <c r="F7" s="273"/>
      <c r="G7" s="298"/>
      <c r="H7" s="304">
        <f t="shared" si="2"/>
        <v>0</v>
      </c>
      <c r="I7" s="272"/>
      <c r="J7" s="273"/>
      <c r="K7" s="273"/>
      <c r="L7" s="273"/>
      <c r="M7" s="274"/>
    </row>
    <row r="8" spans="1:19" s="6" customFormat="1" x14ac:dyDescent="0.25">
      <c r="A8" s="272"/>
      <c r="B8" s="271">
        <f t="shared" si="1"/>
        <v>0</v>
      </c>
      <c r="C8" s="273"/>
      <c r="D8" s="273"/>
      <c r="E8" s="273"/>
      <c r="F8" s="273"/>
      <c r="G8" s="298"/>
      <c r="H8" s="304">
        <f t="shared" si="2"/>
        <v>0</v>
      </c>
      <c r="I8" s="272"/>
      <c r="J8" s="273"/>
      <c r="K8" s="273"/>
      <c r="L8" s="273"/>
      <c r="M8" s="274"/>
    </row>
    <row r="9" spans="1:19" s="6" customFormat="1" x14ac:dyDescent="0.25">
      <c r="A9" s="272"/>
      <c r="B9" s="271">
        <f t="shared" si="1"/>
        <v>0</v>
      </c>
      <c r="C9" s="273"/>
      <c r="D9" s="273"/>
      <c r="E9" s="273"/>
      <c r="F9" s="273"/>
      <c r="G9" s="298"/>
      <c r="H9" s="304">
        <f t="shared" si="2"/>
        <v>0</v>
      </c>
      <c r="I9" s="272"/>
      <c r="J9" s="273"/>
      <c r="K9" s="273"/>
      <c r="L9" s="273"/>
      <c r="M9" s="274"/>
    </row>
    <row r="10" spans="1:19" s="6" customFormat="1" x14ac:dyDescent="0.25">
      <c r="A10" s="272"/>
      <c r="B10" s="271">
        <f t="shared" si="1"/>
        <v>0</v>
      </c>
      <c r="C10" s="273"/>
      <c r="D10" s="273"/>
      <c r="E10" s="273"/>
      <c r="F10" s="273"/>
      <c r="G10" s="298"/>
      <c r="H10" s="304">
        <f t="shared" si="2"/>
        <v>0</v>
      </c>
      <c r="I10" s="272"/>
      <c r="J10" s="273"/>
      <c r="K10" s="273"/>
      <c r="L10" s="273"/>
      <c r="M10" s="274"/>
    </row>
    <row r="11" spans="1:19" s="6" customFormat="1" x14ac:dyDescent="0.25">
      <c r="A11" s="272"/>
      <c r="B11" s="271">
        <f t="shared" si="1"/>
        <v>0</v>
      </c>
      <c r="C11" s="273"/>
      <c r="D11" s="273"/>
      <c r="E11" s="273"/>
      <c r="F11" s="273"/>
      <c r="G11" s="298"/>
      <c r="H11" s="304">
        <f t="shared" si="2"/>
        <v>0</v>
      </c>
      <c r="I11" s="272"/>
      <c r="J11" s="273"/>
      <c r="K11" s="273"/>
      <c r="L11" s="273"/>
      <c r="M11" s="274"/>
    </row>
    <row r="12" spans="1:19" s="6" customFormat="1" x14ac:dyDescent="0.25">
      <c r="A12" s="272"/>
      <c r="B12" s="271">
        <f t="shared" si="1"/>
        <v>0</v>
      </c>
      <c r="C12" s="273"/>
      <c r="D12" s="273"/>
      <c r="E12" s="273"/>
      <c r="F12" s="273"/>
      <c r="G12" s="298"/>
      <c r="H12" s="304">
        <f t="shared" si="2"/>
        <v>0</v>
      </c>
      <c r="I12" s="272"/>
      <c r="J12" s="273"/>
      <c r="K12" s="273"/>
      <c r="L12" s="273"/>
      <c r="M12" s="274"/>
    </row>
    <row r="13" spans="1:19" s="6" customFormat="1" x14ac:dyDescent="0.25">
      <c r="A13" s="272"/>
      <c r="B13" s="271">
        <f t="shared" si="1"/>
        <v>0</v>
      </c>
      <c r="C13" s="273"/>
      <c r="D13" s="273"/>
      <c r="E13" s="273"/>
      <c r="F13" s="273"/>
      <c r="G13" s="298"/>
      <c r="H13" s="304">
        <f t="shared" si="2"/>
        <v>0</v>
      </c>
      <c r="I13" s="272"/>
      <c r="J13" s="273"/>
      <c r="K13" s="273"/>
      <c r="L13" s="273"/>
      <c r="M13" s="274"/>
    </row>
    <row r="14" spans="1:19" s="6" customFormat="1" x14ac:dyDescent="0.25">
      <c r="A14" s="272"/>
      <c r="B14" s="271">
        <f t="shared" si="1"/>
        <v>0</v>
      </c>
      <c r="C14" s="273"/>
      <c r="D14" s="273"/>
      <c r="E14" s="273"/>
      <c r="F14" s="273"/>
      <c r="G14" s="298"/>
      <c r="H14" s="304">
        <f t="shared" si="2"/>
        <v>0</v>
      </c>
      <c r="I14" s="272"/>
      <c r="J14" s="273"/>
      <c r="K14" s="273"/>
      <c r="L14" s="273"/>
      <c r="M14" s="274"/>
    </row>
    <row r="15" spans="1:19" ht="18.75" customHeight="1" x14ac:dyDescent="0.25">
      <c r="A15" s="275" t="s">
        <v>31</v>
      </c>
      <c r="B15" s="271">
        <f t="shared" ref="B15" si="3">SUM(C15:G15)</f>
        <v>235.25</v>
      </c>
      <c r="C15" s="276">
        <f>SUM(C4:C14)</f>
        <v>31.18</v>
      </c>
      <c r="D15" s="276">
        <f>SUM(D4:D14)</f>
        <v>75.97</v>
      </c>
      <c r="E15" s="276">
        <f>SUM(E4:E14)</f>
        <v>0</v>
      </c>
      <c r="F15" s="276">
        <f>SUM(F4:F14)</f>
        <v>112.63</v>
      </c>
      <c r="G15" s="299">
        <f>SUM(G4:G14)</f>
        <v>15.47</v>
      </c>
      <c r="H15" s="304">
        <f t="shared" si="2"/>
        <v>100.46</v>
      </c>
      <c r="I15" s="277">
        <f>SUM(I4:I14)</f>
        <v>3</v>
      </c>
      <c r="J15" s="276">
        <f>SUM(J4:J14)</f>
        <v>37.299999999999997</v>
      </c>
      <c r="K15" s="276">
        <f>SUM(K4:K14)</f>
        <v>0</v>
      </c>
      <c r="L15" s="276">
        <f>SUM(L4:L14)</f>
        <v>54.83</v>
      </c>
      <c r="M15" s="278">
        <f>SUM(M4:M14)</f>
        <v>5.33</v>
      </c>
    </row>
    <row r="16" spans="1:19" ht="20.25" customHeight="1" x14ac:dyDescent="0.25">
      <c r="A16" s="275" t="s">
        <v>165</v>
      </c>
      <c r="B16" s="279">
        <v>100</v>
      </c>
      <c r="C16" s="280">
        <f t="shared" ref="C16:H16" si="4">+IFERROR(C15/$B$15,0)*100</f>
        <v>13.253985122210416</v>
      </c>
      <c r="D16" s="280">
        <f t="shared" si="4"/>
        <v>32.293304994686508</v>
      </c>
      <c r="E16" s="280">
        <f t="shared" si="4"/>
        <v>0</v>
      </c>
      <c r="F16" s="280">
        <f t="shared" si="4"/>
        <v>47.876726886291173</v>
      </c>
      <c r="G16" s="300">
        <f t="shared" si="4"/>
        <v>6.5759829968119021</v>
      </c>
      <c r="H16" s="297">
        <f t="shared" si="4"/>
        <v>42.703506907545162</v>
      </c>
      <c r="I16" s="281">
        <f>+IFERROR(I15/$H$15,0)*100</f>
        <v>2.9862631893290867</v>
      </c>
      <c r="J16" s="280">
        <f t="shared" ref="J16:M16" si="5">+IFERROR(J15/$H$15,0)*100</f>
        <v>37.12920565399164</v>
      </c>
      <c r="K16" s="280">
        <f t="shared" si="5"/>
        <v>0</v>
      </c>
      <c r="L16" s="280">
        <f t="shared" si="5"/>
        <v>54.578936890304597</v>
      </c>
      <c r="M16" s="307">
        <f t="shared" si="5"/>
        <v>5.3055942663746771</v>
      </c>
    </row>
    <row r="17" spans="1:13" ht="33.75" customHeight="1" x14ac:dyDescent="0.25">
      <c r="A17" s="282" t="s">
        <v>241</v>
      </c>
      <c r="B17" s="283">
        <v>84.55</v>
      </c>
      <c r="C17" s="432">
        <v>10.050000000000001</v>
      </c>
      <c r="D17" s="432">
        <v>31</v>
      </c>
      <c r="E17" s="433">
        <v>0</v>
      </c>
      <c r="F17" s="432">
        <v>38.1</v>
      </c>
      <c r="G17" s="434">
        <v>5.4</v>
      </c>
      <c r="H17" s="435">
        <v>36.4</v>
      </c>
      <c r="I17" s="436">
        <v>2</v>
      </c>
      <c r="J17" s="432">
        <v>19</v>
      </c>
      <c r="K17" s="433">
        <v>0</v>
      </c>
      <c r="L17" s="434">
        <v>14.9</v>
      </c>
      <c r="M17" s="437">
        <v>0.5</v>
      </c>
    </row>
    <row r="18" spans="1:13" ht="33.75" customHeight="1" x14ac:dyDescent="0.25">
      <c r="A18" s="284" t="s">
        <v>242</v>
      </c>
      <c r="B18" s="432">
        <v>100</v>
      </c>
      <c r="C18" s="285">
        <v>11.89</v>
      </c>
      <c r="D18" s="285">
        <v>36.659999999999997</v>
      </c>
      <c r="E18" s="285">
        <v>0</v>
      </c>
      <c r="F18" s="285">
        <v>45.06</v>
      </c>
      <c r="G18" s="301">
        <v>6.39</v>
      </c>
      <c r="H18" s="435">
        <v>100</v>
      </c>
      <c r="I18" s="287">
        <v>5.49</v>
      </c>
      <c r="J18" s="432">
        <v>52.2</v>
      </c>
      <c r="K18" s="285">
        <v>0</v>
      </c>
      <c r="L18" s="285">
        <v>40.93</v>
      </c>
      <c r="M18" s="286">
        <v>1.37</v>
      </c>
    </row>
    <row r="19" spans="1:13" ht="32.25" customHeight="1" x14ac:dyDescent="0.25">
      <c r="A19" s="288" t="s">
        <v>243</v>
      </c>
      <c r="B19" s="289">
        <f>+B15-B17</f>
        <v>150.69999999999999</v>
      </c>
      <c r="C19" s="289">
        <f t="shared" ref="C19:M19" si="6">+C15-C17</f>
        <v>21.13</v>
      </c>
      <c r="D19" s="289">
        <f t="shared" si="6"/>
        <v>44.97</v>
      </c>
      <c r="E19" s="289">
        <f t="shared" si="6"/>
        <v>0</v>
      </c>
      <c r="F19" s="289">
        <f t="shared" si="6"/>
        <v>74.53</v>
      </c>
      <c r="G19" s="302">
        <f t="shared" si="6"/>
        <v>10.07</v>
      </c>
      <c r="H19" s="305">
        <f>+H15-H17</f>
        <v>64.06</v>
      </c>
      <c r="I19" s="291">
        <f t="shared" si="6"/>
        <v>1</v>
      </c>
      <c r="J19" s="289">
        <f t="shared" si="6"/>
        <v>18.299999999999997</v>
      </c>
      <c r="K19" s="289">
        <f t="shared" si="6"/>
        <v>0</v>
      </c>
      <c r="L19" s="289">
        <f t="shared" si="6"/>
        <v>39.93</v>
      </c>
      <c r="M19" s="290">
        <f t="shared" si="6"/>
        <v>4.83</v>
      </c>
    </row>
    <row r="20" spans="1:13" ht="39" customHeight="1" thickBot="1" x14ac:dyDescent="0.3">
      <c r="A20" s="292" t="s">
        <v>244</v>
      </c>
      <c r="B20" s="293">
        <f t="shared" ref="B20:L20" si="7">+B16-B18</f>
        <v>0</v>
      </c>
      <c r="C20" s="293">
        <f>+C16-C18</f>
        <v>1.3639851222104156</v>
      </c>
      <c r="D20" s="293">
        <f>+D16-D18</f>
        <v>-4.3666950053134883</v>
      </c>
      <c r="E20" s="293">
        <f t="shared" si="7"/>
        <v>0</v>
      </c>
      <c r="F20" s="293">
        <f t="shared" si="7"/>
        <v>2.8167268862911712</v>
      </c>
      <c r="G20" s="303">
        <f t="shared" si="7"/>
        <v>0.18598299681190245</v>
      </c>
      <c r="H20" s="306">
        <f>+H16-H18</f>
        <v>-57.296493092454838</v>
      </c>
      <c r="I20" s="295">
        <f t="shared" si="7"/>
        <v>-2.5037368106709135</v>
      </c>
      <c r="J20" s="293">
        <f t="shared" si="7"/>
        <v>-15.070794346008363</v>
      </c>
      <c r="K20" s="293">
        <f t="shared" si="7"/>
        <v>0</v>
      </c>
      <c r="L20" s="293">
        <f t="shared" si="7"/>
        <v>13.648936890304597</v>
      </c>
      <c r="M20" s="294">
        <f>+M16-M18</f>
        <v>3.935594266374677</v>
      </c>
    </row>
    <row r="21" spans="1:13" x14ac:dyDescent="0.25">
      <c r="A21" s="296" t="s">
        <v>214</v>
      </c>
      <c r="B21" s="265"/>
      <c r="C21" s="265"/>
      <c r="D21" s="265"/>
      <c r="E21" s="265"/>
      <c r="F21" s="265"/>
      <c r="G21" s="265"/>
      <c r="H21" s="265"/>
      <c r="I21" s="265"/>
      <c r="J21" s="265"/>
      <c r="K21" s="265"/>
      <c r="L21" s="265"/>
      <c r="M21" s="265"/>
    </row>
    <row r="22" spans="1:13" x14ac:dyDescent="0.25">
      <c r="A22" s="265"/>
      <c r="B22" s="265"/>
      <c r="C22" s="265"/>
      <c r="D22" s="265"/>
      <c r="E22" s="265"/>
      <c r="F22" s="265"/>
      <c r="G22" s="265"/>
      <c r="H22" s="265"/>
      <c r="I22" s="265"/>
      <c r="J22" s="265"/>
      <c r="K22" s="265"/>
      <c r="L22" s="265"/>
      <c r="M22" s="265"/>
    </row>
  </sheetData>
  <mergeCells count="2">
    <mergeCell ref="A1:M1"/>
    <mergeCell ref="H2:M2"/>
  </mergeCells>
  <phoneticPr fontId="3" type="noConversion"/>
  <pageMargins left="0.75" right="0.75" top="0.5" bottom="1" header="0.4921259845" footer="0.4921259845"/>
  <pageSetup paperSize="9"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topLeftCell="A5" zoomScaleNormal="100" zoomScaleSheetLayoutView="100" workbookViewId="0">
      <selection activeCell="F19" sqref="F19"/>
    </sheetView>
  </sheetViews>
  <sheetFormatPr defaultRowHeight="15.75" x14ac:dyDescent="0.25"/>
  <cols>
    <col min="1" max="2" width="12.625" customWidth="1"/>
    <col min="3" max="3" width="11.375" customWidth="1"/>
    <col min="4" max="11" width="12.625" customWidth="1"/>
  </cols>
  <sheetData>
    <row r="1" spans="1:11" ht="40.5" customHeight="1" x14ac:dyDescent="0.25">
      <c r="A1" s="627" t="s">
        <v>240</v>
      </c>
      <c r="B1" s="627"/>
      <c r="C1" s="627"/>
      <c r="D1" s="627"/>
      <c r="E1" s="627"/>
      <c r="F1" s="627"/>
      <c r="G1" s="627"/>
      <c r="H1" s="627"/>
      <c r="I1" s="627"/>
      <c r="J1" s="627"/>
      <c r="K1" s="627"/>
    </row>
    <row r="2" spans="1:11" ht="16.5" thickBot="1" x14ac:dyDescent="0.3">
      <c r="A2" s="60" t="s">
        <v>232</v>
      </c>
      <c r="B2" s="60"/>
      <c r="C2" s="79"/>
      <c r="D2" s="79"/>
      <c r="E2" s="79"/>
      <c r="F2" s="79"/>
      <c r="G2" s="79"/>
      <c r="H2" s="79"/>
      <c r="I2" s="79"/>
      <c r="J2" s="79"/>
      <c r="K2" s="79"/>
    </row>
    <row r="3" spans="1:11" x14ac:dyDescent="0.25">
      <c r="A3" s="641" t="s">
        <v>27</v>
      </c>
      <c r="B3" s="637" t="s">
        <v>72</v>
      </c>
      <c r="C3" s="643" t="s">
        <v>209</v>
      </c>
      <c r="D3" s="632" t="s">
        <v>73</v>
      </c>
      <c r="E3" s="633"/>
      <c r="F3" s="634"/>
      <c r="G3" s="639" t="s">
        <v>74</v>
      </c>
      <c r="H3" s="643" t="s">
        <v>209</v>
      </c>
      <c r="I3" s="632" t="s">
        <v>75</v>
      </c>
      <c r="J3" s="633"/>
      <c r="K3" s="634"/>
    </row>
    <row r="4" spans="1:11" ht="32.25" thickBot="1" x14ac:dyDescent="0.3">
      <c r="A4" s="642"/>
      <c r="B4" s="638"/>
      <c r="C4" s="644"/>
      <c r="D4" s="124" t="s">
        <v>17</v>
      </c>
      <c r="E4" s="124" t="s">
        <v>18</v>
      </c>
      <c r="F4" s="125" t="s">
        <v>19</v>
      </c>
      <c r="G4" s="640"/>
      <c r="H4" s="644"/>
      <c r="I4" s="124" t="s">
        <v>17</v>
      </c>
      <c r="J4" s="124" t="s">
        <v>18</v>
      </c>
      <c r="K4" s="125" t="s">
        <v>19</v>
      </c>
    </row>
    <row r="5" spans="1:11" ht="31.5" x14ac:dyDescent="0.25">
      <c r="A5" s="207" t="s">
        <v>3962</v>
      </c>
      <c r="B5" s="196">
        <v>3</v>
      </c>
      <c r="C5" s="110">
        <v>2</v>
      </c>
      <c r="D5" s="110">
        <v>8</v>
      </c>
      <c r="E5" s="110">
        <v>0</v>
      </c>
      <c r="F5" s="197">
        <v>0</v>
      </c>
      <c r="G5" s="196">
        <v>5</v>
      </c>
      <c r="H5" s="110">
        <v>2</v>
      </c>
      <c r="I5" s="110">
        <v>16</v>
      </c>
      <c r="J5" s="110">
        <v>82</v>
      </c>
      <c r="K5" s="197">
        <v>0</v>
      </c>
    </row>
    <row r="6" spans="1:11" x14ac:dyDescent="0.25">
      <c r="A6" s="490" t="s">
        <v>3969</v>
      </c>
      <c r="B6" s="491">
        <v>76</v>
      </c>
      <c r="C6" s="342">
        <v>23</v>
      </c>
      <c r="D6" s="342">
        <v>63</v>
      </c>
      <c r="E6" s="342"/>
      <c r="F6" s="492">
        <v>738</v>
      </c>
      <c r="G6" s="491">
        <v>56</v>
      </c>
      <c r="H6" s="342">
        <v>21</v>
      </c>
      <c r="I6" s="342">
        <v>39</v>
      </c>
      <c r="J6" s="342">
        <v>334</v>
      </c>
      <c r="K6" s="492">
        <v>295</v>
      </c>
    </row>
    <row r="7" spans="1:11" x14ac:dyDescent="0.25">
      <c r="A7" s="233"/>
      <c r="B7" s="229"/>
      <c r="C7" s="80"/>
      <c r="D7" s="80"/>
      <c r="E7" s="80"/>
      <c r="F7" s="230"/>
      <c r="G7" s="229"/>
      <c r="H7" s="80"/>
      <c r="I7" s="80"/>
      <c r="J7" s="80"/>
      <c r="K7" s="230"/>
    </row>
    <row r="8" spans="1:11" x14ac:dyDescent="0.25">
      <c r="A8" s="234"/>
      <c r="B8" s="231"/>
      <c r="C8" s="56"/>
      <c r="D8" s="56"/>
      <c r="E8" s="56"/>
      <c r="F8" s="232"/>
      <c r="G8" s="231"/>
      <c r="H8" s="56"/>
      <c r="I8" s="56"/>
      <c r="J8" s="56"/>
      <c r="K8" s="232"/>
    </row>
    <row r="9" spans="1:11" x14ac:dyDescent="0.25">
      <c r="A9" s="234"/>
      <c r="B9" s="231"/>
      <c r="C9" s="56"/>
      <c r="D9" s="56"/>
      <c r="E9" s="56"/>
      <c r="F9" s="232"/>
      <c r="G9" s="231"/>
      <c r="H9" s="56"/>
      <c r="I9" s="56"/>
      <c r="J9" s="56"/>
      <c r="K9" s="232"/>
    </row>
    <row r="10" spans="1:11" ht="16.5" thickBot="1" x14ac:dyDescent="0.3">
      <c r="A10" s="235"/>
      <c r="B10" s="236"/>
      <c r="C10" s="237"/>
      <c r="D10" s="237"/>
      <c r="E10" s="237"/>
      <c r="F10" s="238"/>
      <c r="G10" s="240"/>
      <c r="H10" s="241"/>
      <c r="I10" s="241"/>
      <c r="J10" s="241"/>
      <c r="K10" s="242"/>
    </row>
    <row r="11" spans="1:11" ht="18" customHeight="1" thickBot="1" x14ac:dyDescent="0.3">
      <c r="A11" s="239" t="s">
        <v>31</v>
      </c>
      <c r="B11" s="216">
        <f>SUM(B5:B10)</f>
        <v>79</v>
      </c>
      <c r="C11" s="213">
        <f>SUM(C5:C10)</f>
        <v>25</v>
      </c>
      <c r="D11" s="213">
        <f>SUM(D5:D10)</f>
        <v>71</v>
      </c>
      <c r="E11" s="213">
        <f t="shared" ref="E11:K11" si="0">SUM(E5:E10)</f>
        <v>0</v>
      </c>
      <c r="F11" s="214">
        <f t="shared" si="0"/>
        <v>738</v>
      </c>
      <c r="G11" s="212">
        <f t="shared" ref="G11" si="1">SUM(G5:G10)</f>
        <v>61</v>
      </c>
      <c r="H11" s="213">
        <f t="shared" si="0"/>
        <v>23</v>
      </c>
      <c r="I11" s="213">
        <f t="shared" si="0"/>
        <v>55</v>
      </c>
      <c r="J11" s="213">
        <f t="shared" si="0"/>
        <v>416</v>
      </c>
      <c r="K11" s="214">
        <f t="shared" si="0"/>
        <v>295</v>
      </c>
    </row>
    <row r="12" spans="1:11" x14ac:dyDescent="0.25">
      <c r="A12" s="71"/>
      <c r="B12" s="73"/>
      <c r="C12" s="73"/>
      <c r="D12" s="73"/>
      <c r="E12" s="73"/>
      <c r="F12" s="73"/>
      <c r="G12" s="73"/>
      <c r="H12" s="73"/>
      <c r="I12" s="73"/>
      <c r="J12" s="73"/>
      <c r="K12" s="73"/>
    </row>
    <row r="13" spans="1:11" ht="16.5" thickBot="1" x14ac:dyDescent="0.3">
      <c r="A13" s="264" t="s">
        <v>218</v>
      </c>
      <c r="B13" s="73"/>
      <c r="C13" s="73"/>
      <c r="D13" s="73"/>
      <c r="E13" s="73"/>
      <c r="F13" s="73"/>
      <c r="G13" s="73"/>
      <c r="H13" s="73"/>
      <c r="I13" s="73"/>
      <c r="J13" s="73"/>
      <c r="K13" s="73"/>
    </row>
    <row r="14" spans="1:11" x14ac:dyDescent="0.25">
      <c r="A14" s="628" t="s">
        <v>27</v>
      </c>
      <c r="B14" s="637" t="s">
        <v>72</v>
      </c>
      <c r="C14" s="630" t="s">
        <v>72</v>
      </c>
      <c r="D14" s="632" t="s">
        <v>73</v>
      </c>
      <c r="E14" s="633"/>
      <c r="F14" s="634"/>
      <c r="G14" s="639" t="s">
        <v>74</v>
      </c>
      <c r="H14" s="635" t="s">
        <v>74</v>
      </c>
      <c r="I14" s="632" t="s">
        <v>75</v>
      </c>
      <c r="J14" s="633"/>
      <c r="K14" s="634"/>
    </row>
    <row r="15" spans="1:11" ht="32.25" thickBot="1" x14ac:dyDescent="0.3">
      <c r="A15" s="629"/>
      <c r="B15" s="638"/>
      <c r="C15" s="631"/>
      <c r="D15" s="124" t="s">
        <v>17</v>
      </c>
      <c r="E15" s="124" t="s">
        <v>18</v>
      </c>
      <c r="F15" s="125" t="s">
        <v>19</v>
      </c>
      <c r="G15" s="640"/>
      <c r="H15" s="636"/>
      <c r="I15" s="124" t="s">
        <v>17</v>
      </c>
      <c r="J15" s="124" t="s">
        <v>18</v>
      </c>
      <c r="K15" s="125" t="s">
        <v>19</v>
      </c>
    </row>
    <row r="16" spans="1:11" ht="31.5" x14ac:dyDescent="0.25">
      <c r="A16" s="417" t="s">
        <v>3962</v>
      </c>
      <c r="B16" s="418">
        <v>3</v>
      </c>
      <c r="C16" s="419">
        <v>2</v>
      </c>
      <c r="D16" s="420">
        <v>12</v>
      </c>
      <c r="E16" s="420">
        <v>0</v>
      </c>
      <c r="F16" s="421">
        <v>0</v>
      </c>
      <c r="G16" s="418">
        <v>1</v>
      </c>
      <c r="H16" s="422">
        <v>1</v>
      </c>
      <c r="I16" s="420">
        <v>3</v>
      </c>
      <c r="J16" s="420">
        <v>0</v>
      </c>
      <c r="K16" s="421">
        <v>0</v>
      </c>
    </row>
    <row r="17" spans="1:11" x14ac:dyDescent="0.25">
      <c r="A17" s="493" t="s">
        <v>3969</v>
      </c>
      <c r="B17" s="494">
        <v>56</v>
      </c>
      <c r="C17" s="495">
        <v>17</v>
      </c>
      <c r="D17" s="496">
        <v>7</v>
      </c>
      <c r="E17" s="496"/>
      <c r="F17" s="497">
        <v>428</v>
      </c>
      <c r="G17" s="494">
        <v>47</v>
      </c>
      <c r="H17" s="498">
        <v>6</v>
      </c>
      <c r="I17" s="496">
        <v>182</v>
      </c>
      <c r="J17" s="496"/>
      <c r="K17" s="497">
        <v>252</v>
      </c>
    </row>
    <row r="18" spans="1:11" x14ac:dyDescent="0.25">
      <c r="A18" s="493"/>
      <c r="B18" s="494"/>
      <c r="C18" s="495"/>
      <c r="D18" s="496"/>
      <c r="E18" s="496"/>
      <c r="F18" s="497"/>
      <c r="G18" s="494"/>
      <c r="H18" s="498"/>
      <c r="I18" s="496"/>
      <c r="J18" s="496"/>
      <c r="K18" s="497"/>
    </row>
    <row r="19" spans="1:11" x14ac:dyDescent="0.25">
      <c r="A19" s="234"/>
      <c r="B19" s="231"/>
      <c r="C19" s="56"/>
      <c r="D19" s="56"/>
      <c r="E19" s="56"/>
      <c r="F19" s="232"/>
      <c r="G19" s="231"/>
      <c r="H19" s="56"/>
      <c r="I19" s="56"/>
      <c r="J19" s="56"/>
      <c r="K19" s="232"/>
    </row>
    <row r="20" spans="1:11" x14ac:dyDescent="0.25">
      <c r="A20" s="234"/>
      <c r="B20" s="231"/>
      <c r="C20" s="56"/>
      <c r="D20" s="56"/>
      <c r="E20" s="56"/>
      <c r="F20" s="232"/>
      <c r="G20" s="231"/>
      <c r="H20" s="56"/>
      <c r="I20" s="56"/>
      <c r="J20" s="56"/>
      <c r="K20" s="232"/>
    </row>
    <row r="21" spans="1:11" ht="16.5" thickBot="1" x14ac:dyDescent="0.3">
      <c r="A21" s="235"/>
      <c r="B21" s="236"/>
      <c r="C21" s="237"/>
      <c r="D21" s="237"/>
      <c r="E21" s="237"/>
      <c r="F21" s="238"/>
      <c r="G21" s="236"/>
      <c r="H21" s="237"/>
      <c r="I21" s="237"/>
      <c r="J21" s="237"/>
      <c r="K21" s="238"/>
    </row>
    <row r="22" spans="1:11" ht="16.5" thickBot="1" x14ac:dyDescent="0.3">
      <c r="A22" s="239" t="s">
        <v>31</v>
      </c>
      <c r="B22" s="216">
        <f>SUM(B16:B21)</f>
        <v>59</v>
      </c>
      <c r="C22" s="213">
        <f>SUM(C16:C21)</f>
        <v>19</v>
      </c>
      <c r="D22" s="213">
        <f t="shared" ref="D22:K22" si="2">SUM(D16:D21)</f>
        <v>19</v>
      </c>
      <c r="E22" s="213">
        <f t="shared" si="2"/>
        <v>0</v>
      </c>
      <c r="F22" s="214">
        <f t="shared" si="2"/>
        <v>428</v>
      </c>
      <c r="G22" s="216">
        <f t="shared" ref="G22" si="3">SUM(G16:G21)</f>
        <v>48</v>
      </c>
      <c r="H22" s="213">
        <f t="shared" si="2"/>
        <v>7</v>
      </c>
      <c r="I22" s="213">
        <f t="shared" si="2"/>
        <v>185</v>
      </c>
      <c r="J22" s="213">
        <f t="shared" si="2"/>
        <v>0</v>
      </c>
      <c r="K22" s="214">
        <f t="shared" si="2"/>
        <v>252</v>
      </c>
    </row>
    <row r="23" spans="1:11" ht="16.5" thickBot="1" x14ac:dyDescent="0.3">
      <c r="A23" s="73"/>
      <c r="B23" s="71"/>
      <c r="C23" s="71"/>
      <c r="D23" s="71"/>
      <c r="E23" s="71"/>
      <c r="F23" s="71"/>
      <c r="G23" s="71"/>
      <c r="H23" s="71"/>
      <c r="I23" s="71"/>
      <c r="J23" s="71"/>
      <c r="K23" s="71"/>
    </row>
    <row r="24" spans="1:11" ht="18.75" customHeight="1" x14ac:dyDescent="0.25">
      <c r="A24" s="243" t="s">
        <v>7</v>
      </c>
      <c r="B24" s="227">
        <f t="shared" ref="B24" si="4">+B11-B22</f>
        <v>20</v>
      </c>
      <c r="C24" s="217">
        <f t="shared" ref="C24:K24" si="5">+C11-C22</f>
        <v>6</v>
      </c>
      <c r="D24" s="217">
        <f t="shared" si="5"/>
        <v>52</v>
      </c>
      <c r="E24" s="217">
        <f t="shared" si="5"/>
        <v>0</v>
      </c>
      <c r="F24" s="218">
        <f t="shared" si="5"/>
        <v>310</v>
      </c>
      <c r="G24" s="227">
        <f t="shared" ref="G24" si="6">+G11-G22</f>
        <v>13</v>
      </c>
      <c r="H24" s="217">
        <f t="shared" si="5"/>
        <v>16</v>
      </c>
      <c r="I24" s="217">
        <f t="shared" si="5"/>
        <v>-130</v>
      </c>
      <c r="J24" s="217">
        <f t="shared" si="5"/>
        <v>416</v>
      </c>
      <c r="K24" s="218">
        <f t="shared" si="5"/>
        <v>43</v>
      </c>
    </row>
    <row r="25" spans="1:11" ht="20.25" customHeight="1" thickBot="1" x14ac:dyDescent="0.3">
      <c r="A25" s="244" t="s">
        <v>52</v>
      </c>
      <c r="B25" s="228">
        <f t="shared" ref="B25" si="7">+IFERROR(B24/B22,0)*100</f>
        <v>33.898305084745758</v>
      </c>
      <c r="C25" s="219">
        <f t="shared" ref="C25:K25" si="8">+IFERROR(C24/C22,0)*100</f>
        <v>31.578947368421051</v>
      </c>
      <c r="D25" s="219">
        <f t="shared" si="8"/>
        <v>273.68421052631578</v>
      </c>
      <c r="E25" s="219">
        <f t="shared" si="8"/>
        <v>0</v>
      </c>
      <c r="F25" s="220">
        <f t="shared" si="8"/>
        <v>72.429906542056074</v>
      </c>
      <c r="G25" s="228">
        <f t="shared" ref="G25" si="9">+IFERROR(G24/G22,0)*100</f>
        <v>27.083333333333332</v>
      </c>
      <c r="H25" s="219">
        <f t="shared" si="8"/>
        <v>228.57142857142856</v>
      </c>
      <c r="I25" s="219">
        <f t="shared" si="8"/>
        <v>-70.270270270270274</v>
      </c>
      <c r="J25" s="219">
        <f t="shared" si="8"/>
        <v>0</v>
      </c>
      <c r="K25" s="220">
        <f t="shared" si="8"/>
        <v>17.063492063492063</v>
      </c>
    </row>
    <row r="26" spans="1:11" x14ac:dyDescent="0.25">
      <c r="J26" s="18"/>
      <c r="K26" s="18"/>
    </row>
  </sheetData>
  <mergeCells count="15">
    <mergeCell ref="A1:K1"/>
    <mergeCell ref="A14:A15"/>
    <mergeCell ref="C14:C15"/>
    <mergeCell ref="D14:F14"/>
    <mergeCell ref="H14:H15"/>
    <mergeCell ref="I14:K14"/>
    <mergeCell ref="B14:B15"/>
    <mergeCell ref="G14:G15"/>
    <mergeCell ref="I3:K3"/>
    <mergeCell ref="A3:A4"/>
    <mergeCell ref="C3:C4"/>
    <mergeCell ref="D3:F3"/>
    <mergeCell ref="H3:H4"/>
    <mergeCell ref="B3:B4"/>
    <mergeCell ref="G3:G4"/>
  </mergeCells>
  <phoneticPr fontId="3" type="noConversion"/>
  <pageMargins left="0.74803149606299213" right="0.74803149606299213" top="0.98425196850393704" bottom="0.98425196850393704" header="0.51181102362204722" footer="0.51181102362204722"/>
  <pageSetup paperSize="9" scale="8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view="pageBreakPreview" zoomScaleNormal="100" zoomScaleSheetLayoutView="100" workbookViewId="0">
      <selection activeCell="H18" sqref="H18"/>
    </sheetView>
  </sheetViews>
  <sheetFormatPr defaultRowHeight="15.75" x14ac:dyDescent="0.25"/>
  <cols>
    <col min="1" max="1" width="12.625" customWidth="1"/>
    <col min="2" max="2" width="12.375" customWidth="1"/>
    <col min="3" max="3" width="10" customWidth="1"/>
    <col min="4" max="4" width="9.875" customWidth="1"/>
    <col min="5" max="5" width="8.5" customWidth="1"/>
    <col min="6" max="6" width="13" customWidth="1"/>
    <col min="7" max="7" width="9.875" customWidth="1"/>
    <col min="8" max="8" width="10.5" customWidth="1"/>
    <col min="9" max="9" width="9.75" customWidth="1"/>
    <col min="10" max="10" width="13.5" customWidth="1"/>
    <col min="11" max="11" width="11.375" customWidth="1"/>
  </cols>
  <sheetData>
    <row r="1" spans="1:12" ht="45" customHeight="1" x14ac:dyDescent="0.25">
      <c r="A1" s="592" t="s">
        <v>245</v>
      </c>
      <c r="B1" s="592"/>
      <c r="C1" s="592"/>
      <c r="D1" s="592"/>
      <c r="E1" s="592"/>
      <c r="F1" s="592"/>
      <c r="G1" s="592"/>
      <c r="H1" s="592"/>
      <c r="I1" s="592"/>
      <c r="J1" s="592"/>
      <c r="K1" s="592"/>
    </row>
    <row r="2" spans="1:12" ht="107.25" customHeight="1" x14ac:dyDescent="0.25">
      <c r="A2" s="21" t="s">
        <v>76</v>
      </c>
      <c r="B2" s="21" t="s">
        <v>77</v>
      </c>
      <c r="C2" s="50" t="s">
        <v>213</v>
      </c>
      <c r="D2" s="21" t="s">
        <v>212</v>
      </c>
      <c r="E2" s="50" t="s">
        <v>213</v>
      </c>
      <c r="F2" s="50" t="s">
        <v>132</v>
      </c>
      <c r="G2" s="50" t="s">
        <v>209</v>
      </c>
      <c r="H2" s="50" t="s">
        <v>133</v>
      </c>
      <c r="I2" s="50" t="s">
        <v>209</v>
      </c>
      <c r="J2" s="50" t="s">
        <v>134</v>
      </c>
      <c r="K2" s="50" t="s">
        <v>209</v>
      </c>
      <c r="L2" s="1"/>
    </row>
    <row r="3" spans="1:12" ht="21" customHeight="1" x14ac:dyDescent="0.25">
      <c r="A3" s="32" t="s">
        <v>167</v>
      </c>
      <c r="B3" s="3"/>
      <c r="C3" s="3"/>
      <c r="D3" s="3"/>
      <c r="E3" s="3"/>
      <c r="F3" s="3"/>
      <c r="G3" s="3"/>
      <c r="H3" s="3"/>
      <c r="I3" s="3"/>
      <c r="J3" s="3"/>
      <c r="K3" s="3"/>
    </row>
    <row r="4" spans="1:12" ht="24.75" customHeight="1" x14ac:dyDescent="0.25">
      <c r="A4" s="32" t="s">
        <v>168</v>
      </c>
      <c r="B4" s="3"/>
      <c r="C4" s="3"/>
      <c r="D4" s="3"/>
      <c r="E4" s="3"/>
      <c r="F4" s="3"/>
      <c r="G4" s="3"/>
      <c r="H4" s="3"/>
      <c r="I4" s="3"/>
      <c r="J4" s="3"/>
      <c r="K4" s="3"/>
    </row>
    <row r="5" spans="1:12" ht="19.5" customHeight="1" x14ac:dyDescent="0.25">
      <c r="A5" s="32" t="s">
        <v>169</v>
      </c>
      <c r="B5" s="3"/>
      <c r="C5" s="3"/>
      <c r="D5" s="3"/>
      <c r="E5" s="3"/>
      <c r="F5" s="3"/>
      <c r="G5" s="3"/>
      <c r="H5" s="3"/>
      <c r="I5" s="3"/>
      <c r="J5" s="3"/>
      <c r="K5" s="3"/>
    </row>
    <row r="6" spans="1:12" ht="21" customHeight="1" x14ac:dyDescent="0.25">
      <c r="A6" s="48" t="s">
        <v>170</v>
      </c>
      <c r="B6" s="3"/>
      <c r="C6" s="3"/>
      <c r="D6" s="3"/>
      <c r="E6" s="3"/>
      <c r="F6" s="3"/>
      <c r="G6" s="3"/>
      <c r="H6" s="3"/>
      <c r="I6" s="3"/>
      <c r="J6" s="3"/>
      <c r="K6" s="3"/>
    </row>
    <row r="7" spans="1:12" ht="18.75" customHeight="1" x14ac:dyDescent="0.25">
      <c r="A7" s="139" t="s">
        <v>31</v>
      </c>
      <c r="B7" s="62">
        <f>SUM(B3:B6)</f>
        <v>0</v>
      </c>
      <c r="C7" s="62">
        <f t="shared" ref="C7:E7" si="0">SUM(C3:C6)</f>
        <v>0</v>
      </c>
      <c r="D7" s="62">
        <f t="shared" si="0"/>
        <v>0</v>
      </c>
      <c r="E7" s="62">
        <f t="shared" si="0"/>
        <v>0</v>
      </c>
      <c r="F7" s="62">
        <f>SUM(F3:F6)</f>
        <v>0</v>
      </c>
      <c r="G7" s="62"/>
      <c r="H7" s="62">
        <f>SUM(H3:H6)</f>
        <v>0</v>
      </c>
      <c r="I7" s="62"/>
      <c r="J7" s="62"/>
      <c r="K7" s="62">
        <f>SUM(K3:K6)</f>
        <v>0</v>
      </c>
    </row>
    <row r="8" spans="1:12" x14ac:dyDescent="0.25">
      <c r="H8" s="18"/>
      <c r="I8" s="18"/>
      <c r="J8" s="18"/>
      <c r="K8" s="18"/>
    </row>
    <row r="9" spans="1:12" x14ac:dyDescent="0.25">
      <c r="A9" s="18"/>
    </row>
  </sheetData>
  <mergeCells count="1">
    <mergeCell ref="A1:K1"/>
  </mergeCells>
  <phoneticPr fontId="3" type="noConversion"/>
  <pageMargins left="0.74803149606299213" right="0.74803149606299213" top="0.98425196850393704" bottom="0.98425196850393704" header="0.51181102362204722" footer="0.51181102362204722"/>
  <pageSetup paperSize="9"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topLeftCell="A7" zoomScaleNormal="100" zoomScaleSheetLayoutView="100" workbookViewId="0">
      <selection activeCell="A15" sqref="A15:K15"/>
    </sheetView>
  </sheetViews>
  <sheetFormatPr defaultRowHeight="15.75" x14ac:dyDescent="0.25"/>
  <cols>
    <col min="1" max="2" width="10.625" customWidth="1"/>
    <col min="3" max="3" width="12" customWidth="1"/>
    <col min="4" max="11" width="10.625" customWidth="1"/>
  </cols>
  <sheetData>
    <row r="1" spans="1:11" ht="32.25" customHeight="1" x14ac:dyDescent="0.25">
      <c r="A1" s="645" t="s">
        <v>246</v>
      </c>
      <c r="B1" s="646"/>
      <c r="C1" s="646"/>
      <c r="D1" s="646"/>
      <c r="E1" s="646"/>
      <c r="F1" s="646"/>
      <c r="G1" s="646"/>
      <c r="H1" s="646"/>
      <c r="I1" s="646"/>
      <c r="J1" s="646"/>
      <c r="K1" s="646"/>
    </row>
    <row r="2" spans="1:11" ht="17.25" customHeight="1" thickBot="1" x14ac:dyDescent="0.3">
      <c r="A2" s="82" t="s">
        <v>247</v>
      </c>
      <c r="B2" s="81"/>
      <c r="C2" s="81"/>
      <c r="D2" s="81"/>
      <c r="E2" s="81"/>
      <c r="F2" s="81"/>
      <c r="G2" s="81"/>
      <c r="H2" s="81"/>
      <c r="I2" s="81"/>
      <c r="J2" s="81"/>
      <c r="K2" s="81"/>
    </row>
    <row r="3" spans="1:11" ht="81.75" customHeight="1" thickBot="1" x14ac:dyDescent="0.3">
      <c r="A3" s="130" t="s">
        <v>78</v>
      </c>
      <c r="B3" s="131" t="s">
        <v>8</v>
      </c>
      <c r="C3" s="131" t="s">
        <v>9</v>
      </c>
      <c r="D3" s="132" t="s">
        <v>10</v>
      </c>
      <c r="E3" s="131" t="s">
        <v>11</v>
      </c>
      <c r="F3" s="131" t="s">
        <v>12</v>
      </c>
      <c r="G3" s="131" t="s">
        <v>13</v>
      </c>
      <c r="H3" s="131" t="s">
        <v>204</v>
      </c>
      <c r="I3" s="131" t="s">
        <v>205</v>
      </c>
      <c r="J3" s="133" t="s">
        <v>79</v>
      </c>
      <c r="K3" s="134" t="s">
        <v>31</v>
      </c>
    </row>
    <row r="4" spans="1:11" x14ac:dyDescent="0.25">
      <c r="A4" s="87" t="s">
        <v>3964</v>
      </c>
      <c r="B4" s="87">
        <v>2</v>
      </c>
      <c r="C4" s="87">
        <v>3</v>
      </c>
      <c r="D4" s="87">
        <v>9</v>
      </c>
      <c r="E4" s="87">
        <v>1</v>
      </c>
      <c r="F4" s="87">
        <v>4</v>
      </c>
      <c r="G4" s="87">
        <v>0</v>
      </c>
      <c r="H4" s="87">
        <v>8</v>
      </c>
      <c r="I4" s="87">
        <v>0</v>
      </c>
      <c r="J4" s="87">
        <v>288</v>
      </c>
      <c r="K4" s="87">
        <f>SUM(B4:J4)</f>
        <v>315</v>
      </c>
    </row>
    <row r="5" spans="1:11" x14ac:dyDescent="0.25">
      <c r="A5" s="488" t="s">
        <v>3969</v>
      </c>
      <c r="B5" s="489">
        <v>4</v>
      </c>
      <c r="C5" s="489">
        <v>8</v>
      </c>
      <c r="D5" s="489">
        <v>8</v>
      </c>
      <c r="E5" s="489">
        <v>69</v>
      </c>
      <c r="F5" s="489">
        <v>3</v>
      </c>
      <c r="G5" s="489">
        <v>0</v>
      </c>
      <c r="H5" s="489">
        <v>19</v>
      </c>
      <c r="I5" s="489">
        <v>0</v>
      </c>
      <c r="J5" s="489">
        <v>385</v>
      </c>
      <c r="K5" s="489">
        <v>496</v>
      </c>
    </row>
    <row r="6" spans="1:11" x14ac:dyDescent="0.25">
      <c r="A6" s="56"/>
      <c r="B6" s="56"/>
      <c r="C6" s="56"/>
      <c r="D6" s="56"/>
      <c r="E6" s="56"/>
      <c r="F6" s="56"/>
      <c r="G6" s="56"/>
      <c r="H6" s="56"/>
      <c r="I6" s="56"/>
      <c r="J6" s="56"/>
      <c r="K6" s="56"/>
    </row>
    <row r="7" spans="1:11" x14ac:dyDescent="0.25">
      <c r="A7" s="56"/>
      <c r="B7" s="56"/>
      <c r="C7" s="56"/>
      <c r="D7" s="56"/>
      <c r="E7" s="56"/>
      <c r="F7" s="56"/>
      <c r="G7" s="56"/>
      <c r="H7" s="56"/>
      <c r="I7" s="56"/>
      <c r="J7" s="56"/>
      <c r="K7" s="56"/>
    </row>
    <row r="8" spans="1:11" x14ac:dyDescent="0.25">
      <c r="A8" s="56"/>
      <c r="B8" s="56"/>
      <c r="C8" s="56"/>
      <c r="D8" s="56"/>
      <c r="E8" s="56"/>
      <c r="F8" s="56"/>
      <c r="G8" s="56"/>
      <c r="H8" s="56"/>
      <c r="I8" s="56"/>
      <c r="J8" s="56"/>
      <c r="K8" s="56"/>
    </row>
    <row r="9" spans="1:11" x14ac:dyDescent="0.25">
      <c r="A9" s="56"/>
      <c r="B9" s="56"/>
      <c r="C9" s="56"/>
      <c r="D9" s="56"/>
      <c r="E9" s="56"/>
      <c r="F9" s="56"/>
      <c r="G9" s="56"/>
      <c r="H9" s="56"/>
      <c r="I9" s="56"/>
      <c r="J9" s="56"/>
      <c r="K9" s="56"/>
    </row>
    <row r="10" spans="1:11" x14ac:dyDescent="0.25">
      <c r="A10" s="62" t="s">
        <v>31</v>
      </c>
      <c r="B10" s="62">
        <f>SUM(B4:B9)</f>
        <v>6</v>
      </c>
      <c r="C10" s="62">
        <f t="shared" ref="C10:J10" si="0">SUM(C4:C9)</f>
        <v>11</v>
      </c>
      <c r="D10" s="62">
        <f t="shared" si="0"/>
        <v>17</v>
      </c>
      <c r="E10" s="62">
        <f t="shared" si="0"/>
        <v>70</v>
      </c>
      <c r="F10" s="62">
        <f t="shared" si="0"/>
        <v>7</v>
      </c>
      <c r="G10" s="62">
        <f t="shared" si="0"/>
        <v>0</v>
      </c>
      <c r="H10" s="62">
        <f t="shared" si="0"/>
        <v>27</v>
      </c>
      <c r="I10" s="62">
        <f t="shared" si="0"/>
        <v>0</v>
      </c>
      <c r="J10" s="62">
        <f t="shared" si="0"/>
        <v>673</v>
      </c>
      <c r="K10" s="62">
        <f>SUM(K4:K9)</f>
        <v>811</v>
      </c>
    </row>
    <row r="11" spans="1:11" ht="9.75" customHeight="1" x14ac:dyDescent="0.25">
      <c r="A11" s="71"/>
      <c r="B11" s="71"/>
      <c r="C11" s="71"/>
      <c r="D11" s="71"/>
      <c r="E11" s="71"/>
      <c r="F11" s="71"/>
      <c r="G11" s="71"/>
      <c r="H11" s="71"/>
      <c r="I11" s="71"/>
      <c r="J11" s="71"/>
      <c r="K11" s="71"/>
    </row>
    <row r="12" spans="1:11" ht="16.5" thickBot="1" x14ac:dyDescent="0.3">
      <c r="A12" s="82" t="s">
        <v>219</v>
      </c>
      <c r="B12" s="71"/>
      <c r="C12" s="71"/>
      <c r="D12" s="71"/>
      <c r="E12" s="71"/>
      <c r="F12" s="71"/>
      <c r="G12" s="71"/>
      <c r="H12" s="71"/>
      <c r="I12" s="71"/>
      <c r="J12" s="71"/>
      <c r="K12" s="71"/>
    </row>
    <row r="13" spans="1:11" ht="79.5" thickBot="1" x14ac:dyDescent="0.3">
      <c r="A13" s="130" t="s">
        <v>78</v>
      </c>
      <c r="B13" s="131" t="s">
        <v>8</v>
      </c>
      <c r="C13" s="131" t="s">
        <v>9</v>
      </c>
      <c r="D13" s="132" t="s">
        <v>10</v>
      </c>
      <c r="E13" s="131" t="s">
        <v>11</v>
      </c>
      <c r="F13" s="131" t="s">
        <v>12</v>
      </c>
      <c r="G13" s="131" t="s">
        <v>13</v>
      </c>
      <c r="H13" s="131" t="s">
        <v>204</v>
      </c>
      <c r="I13" s="131" t="s">
        <v>205</v>
      </c>
      <c r="J13" s="133" t="s">
        <v>79</v>
      </c>
      <c r="K13" s="134" t="s">
        <v>31</v>
      </c>
    </row>
    <row r="14" spans="1:11" x14ac:dyDescent="0.25">
      <c r="A14" s="87" t="s">
        <v>3965</v>
      </c>
      <c r="B14" s="87">
        <v>5</v>
      </c>
      <c r="C14" s="87">
        <v>8</v>
      </c>
      <c r="D14" s="87">
        <v>10</v>
      </c>
      <c r="E14" s="87">
        <v>2</v>
      </c>
      <c r="F14" s="87">
        <v>2</v>
      </c>
      <c r="G14" s="87">
        <v>0</v>
      </c>
      <c r="H14" s="87">
        <v>19</v>
      </c>
      <c r="I14" s="87">
        <v>0</v>
      </c>
      <c r="J14" s="87">
        <v>372</v>
      </c>
      <c r="K14" s="87">
        <f>SUM(B14:J14)</f>
        <v>418</v>
      </c>
    </row>
    <row r="15" spans="1:11" x14ac:dyDescent="0.25">
      <c r="A15" s="488" t="s">
        <v>3969</v>
      </c>
      <c r="B15" s="489">
        <v>9</v>
      </c>
      <c r="C15" s="489">
        <v>8</v>
      </c>
      <c r="D15" s="489">
        <v>4</v>
      </c>
      <c r="E15" s="489">
        <v>45</v>
      </c>
      <c r="F15" s="489">
        <v>3</v>
      </c>
      <c r="G15" s="489">
        <v>0</v>
      </c>
      <c r="H15" s="489">
        <v>27</v>
      </c>
      <c r="I15" s="489">
        <v>0</v>
      </c>
      <c r="J15" s="489">
        <v>322</v>
      </c>
      <c r="K15" s="489">
        <v>418</v>
      </c>
    </row>
    <row r="16" spans="1:11" x14ac:dyDescent="0.25">
      <c r="A16" s="56"/>
      <c r="B16" s="56"/>
      <c r="C16" s="56"/>
      <c r="D16" s="56"/>
      <c r="E16" s="56"/>
      <c r="F16" s="56"/>
      <c r="G16" s="56"/>
      <c r="H16" s="56"/>
      <c r="I16" s="56"/>
      <c r="J16" s="56"/>
      <c r="K16" s="56"/>
    </row>
    <row r="17" spans="1:11" x14ac:dyDescent="0.25">
      <c r="A17" s="56"/>
      <c r="B17" s="56"/>
      <c r="C17" s="56"/>
      <c r="D17" s="56"/>
      <c r="E17" s="56"/>
      <c r="F17" s="56"/>
      <c r="G17" s="56"/>
      <c r="H17" s="56"/>
      <c r="I17" s="56"/>
      <c r="J17" s="56"/>
      <c r="K17" s="56"/>
    </row>
    <row r="18" spans="1:11" x14ac:dyDescent="0.25">
      <c r="A18" s="56"/>
      <c r="B18" s="56"/>
      <c r="C18" s="56"/>
      <c r="D18" s="56"/>
      <c r="E18" s="56"/>
      <c r="F18" s="56"/>
      <c r="G18" s="56"/>
      <c r="H18" s="56"/>
      <c r="I18" s="56"/>
      <c r="J18" s="56"/>
      <c r="K18" s="56"/>
    </row>
    <row r="19" spans="1:11" x14ac:dyDescent="0.25">
      <c r="A19" s="56"/>
      <c r="B19" s="56"/>
      <c r="C19" s="56"/>
      <c r="D19" s="56"/>
      <c r="E19" s="56"/>
      <c r="F19" s="56"/>
      <c r="G19" s="56"/>
      <c r="H19" s="56"/>
      <c r="I19" s="56"/>
      <c r="J19" s="56"/>
      <c r="K19" s="56"/>
    </row>
    <row r="20" spans="1:11" x14ac:dyDescent="0.25">
      <c r="A20" s="62" t="s">
        <v>31</v>
      </c>
      <c r="B20" s="62">
        <f>SUM(B14:B19)</f>
        <v>14</v>
      </c>
      <c r="C20" s="62">
        <f t="shared" ref="C20:K20" si="1">SUM(C14:C19)</f>
        <v>16</v>
      </c>
      <c r="D20" s="62">
        <f t="shared" si="1"/>
        <v>14</v>
      </c>
      <c r="E20" s="62">
        <f t="shared" si="1"/>
        <v>47</v>
      </c>
      <c r="F20" s="62">
        <f t="shared" si="1"/>
        <v>5</v>
      </c>
      <c r="G20" s="62">
        <f t="shared" si="1"/>
        <v>0</v>
      </c>
      <c r="H20" s="62"/>
      <c r="I20" s="62"/>
      <c r="J20" s="62">
        <f t="shared" si="1"/>
        <v>694</v>
      </c>
      <c r="K20" s="62">
        <f t="shared" si="1"/>
        <v>836</v>
      </c>
    </row>
    <row r="21" spans="1:11" ht="6" customHeight="1" x14ac:dyDescent="0.25">
      <c r="A21" s="71"/>
      <c r="B21" s="71"/>
      <c r="C21" s="71"/>
      <c r="D21" s="71"/>
      <c r="E21" s="71"/>
      <c r="F21" s="71"/>
      <c r="G21" s="71"/>
      <c r="H21" s="71"/>
      <c r="I21" s="71"/>
      <c r="J21" s="71"/>
      <c r="K21" s="71"/>
    </row>
    <row r="22" spans="1:11" ht="17.25" customHeight="1" x14ac:dyDescent="0.25">
      <c r="A22" s="62" t="s">
        <v>171</v>
      </c>
      <c r="B22" s="62">
        <f>+B10-B20</f>
        <v>-8</v>
      </c>
      <c r="C22" s="62">
        <f t="shared" ref="C22:K22" si="2">+C10-C20</f>
        <v>-5</v>
      </c>
      <c r="D22" s="62">
        <f t="shared" si="2"/>
        <v>3</v>
      </c>
      <c r="E22" s="62">
        <f t="shared" si="2"/>
        <v>23</v>
      </c>
      <c r="F22" s="62">
        <f t="shared" si="2"/>
        <v>2</v>
      </c>
      <c r="G22" s="62">
        <f t="shared" si="2"/>
        <v>0</v>
      </c>
      <c r="H22" s="62"/>
      <c r="I22" s="62"/>
      <c r="J22" s="62">
        <f t="shared" si="2"/>
        <v>-21</v>
      </c>
      <c r="K22" s="62">
        <f t="shared" si="2"/>
        <v>-25</v>
      </c>
    </row>
    <row r="23" spans="1:11" ht="18" customHeight="1" x14ac:dyDescent="0.25">
      <c r="A23" s="84" t="s">
        <v>166</v>
      </c>
      <c r="B23" s="144">
        <f t="shared" ref="B23:K23" si="3">+IFERROR(B22/B20,0)*100</f>
        <v>-57.142857142857139</v>
      </c>
      <c r="C23" s="144">
        <f t="shared" si="3"/>
        <v>-31.25</v>
      </c>
      <c r="D23" s="144">
        <f t="shared" si="3"/>
        <v>21.428571428571427</v>
      </c>
      <c r="E23" s="144">
        <f t="shared" si="3"/>
        <v>48.936170212765958</v>
      </c>
      <c r="F23" s="144">
        <f t="shared" si="3"/>
        <v>40</v>
      </c>
      <c r="G23" s="144">
        <f t="shared" si="3"/>
        <v>0</v>
      </c>
      <c r="H23" s="144"/>
      <c r="I23" s="144"/>
      <c r="J23" s="144">
        <f t="shared" si="3"/>
        <v>-3.0259365994236309</v>
      </c>
      <c r="K23" s="144">
        <f t="shared" si="3"/>
        <v>-2.9904306220095696</v>
      </c>
    </row>
    <row r="24" spans="1:11" x14ac:dyDescent="0.25">
      <c r="J24" s="18"/>
      <c r="K24" s="18"/>
    </row>
  </sheetData>
  <mergeCells count="1">
    <mergeCell ref="A1:K1"/>
  </mergeCells>
  <phoneticPr fontId="3" type="noConversion"/>
  <pageMargins left="0.75" right="0.75" top="1" bottom="1" header="0.4921259845" footer="0.4921259845"/>
  <pageSetup paperSize="9" scale="94"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BreakPreview" topLeftCell="A7" zoomScaleNormal="100" zoomScaleSheetLayoutView="100" workbookViewId="0">
      <pane xSplit="18840" topLeftCell="O1"/>
      <selection activeCell="A16" sqref="A16:D16"/>
      <selection pane="topRight" activeCell="A10" sqref="A10"/>
    </sheetView>
  </sheetViews>
  <sheetFormatPr defaultRowHeight="15.75" x14ac:dyDescent="0.25"/>
  <cols>
    <col min="1" max="1" width="22.5" customWidth="1"/>
    <col min="2" max="4" width="12.625" customWidth="1"/>
  </cols>
  <sheetData>
    <row r="1" spans="1:11" ht="38.25" customHeight="1" x14ac:dyDescent="0.3">
      <c r="A1" s="647" t="s">
        <v>248</v>
      </c>
      <c r="B1" s="647"/>
      <c r="C1" s="647"/>
      <c r="D1" s="647"/>
      <c r="E1" s="24"/>
      <c r="F1" s="24"/>
      <c r="G1" s="24"/>
      <c r="H1" s="24"/>
      <c r="I1" s="24"/>
    </row>
    <row r="2" spans="1:11" ht="19.5" thickBot="1" x14ac:dyDescent="0.35">
      <c r="A2" s="60" t="s">
        <v>247</v>
      </c>
      <c r="B2" s="24"/>
      <c r="C2" s="24"/>
      <c r="D2" s="24"/>
      <c r="E2" s="24"/>
      <c r="F2" s="24"/>
      <c r="G2" s="24"/>
      <c r="H2" s="24"/>
      <c r="I2" s="24"/>
    </row>
    <row r="3" spans="1:11" ht="16.5" thickBot="1" x14ac:dyDescent="0.3">
      <c r="A3" s="135" t="s">
        <v>80</v>
      </c>
      <c r="B3" s="100" t="s">
        <v>14</v>
      </c>
      <c r="C3" s="100" t="s">
        <v>16</v>
      </c>
      <c r="D3" s="127" t="s">
        <v>15</v>
      </c>
      <c r="E3" s="11"/>
      <c r="F3" s="11"/>
      <c r="G3" s="11"/>
      <c r="H3" s="12"/>
      <c r="I3" s="12"/>
      <c r="K3" s="8"/>
    </row>
    <row r="4" spans="1:11" x14ac:dyDescent="0.25">
      <c r="A4" s="14" t="s">
        <v>1167</v>
      </c>
      <c r="B4" s="87">
        <v>17</v>
      </c>
      <c r="C4" s="87">
        <v>42</v>
      </c>
      <c r="D4" s="87">
        <v>10</v>
      </c>
      <c r="E4" s="8"/>
      <c r="F4" s="8"/>
      <c r="G4" s="8"/>
      <c r="H4" s="8"/>
      <c r="I4" s="8"/>
      <c r="K4" s="8"/>
    </row>
    <row r="5" spans="1:11" x14ac:dyDescent="0.25">
      <c r="A5" s="87" t="s">
        <v>3964</v>
      </c>
      <c r="B5" s="87">
        <v>43</v>
      </c>
      <c r="C5" s="87">
        <v>125</v>
      </c>
      <c r="D5" s="87">
        <v>84</v>
      </c>
      <c r="E5" s="8"/>
      <c r="F5" s="8"/>
      <c r="G5" s="8"/>
      <c r="H5" s="8"/>
      <c r="I5" s="8"/>
      <c r="K5" s="9"/>
    </row>
    <row r="6" spans="1:11" x14ac:dyDescent="0.25">
      <c r="A6" s="3"/>
      <c r="B6" s="3"/>
      <c r="C6" s="3"/>
      <c r="D6" s="3"/>
      <c r="E6" s="8"/>
      <c r="F6" s="8"/>
      <c r="G6" s="8"/>
      <c r="H6" s="8"/>
      <c r="I6" s="8"/>
      <c r="K6" s="9"/>
    </row>
    <row r="7" spans="1:11" x14ac:dyDescent="0.25">
      <c r="A7" s="3"/>
      <c r="B7" s="3"/>
      <c r="C7" s="3"/>
      <c r="D7" s="3"/>
      <c r="E7" s="8"/>
      <c r="F7" s="8"/>
      <c r="G7" s="8"/>
      <c r="H7" s="8"/>
      <c r="I7" s="8"/>
      <c r="K7" s="9"/>
    </row>
    <row r="8" spans="1:11" x14ac:dyDescent="0.25">
      <c r="A8" s="3"/>
      <c r="B8" s="3"/>
      <c r="C8" s="3"/>
      <c r="D8" s="3"/>
      <c r="E8" s="8"/>
      <c r="F8" s="8"/>
      <c r="G8" s="8"/>
      <c r="H8" s="8"/>
      <c r="I8" s="8"/>
      <c r="K8" s="9"/>
    </row>
    <row r="9" spans="1:11" x14ac:dyDescent="0.25">
      <c r="A9" s="3"/>
      <c r="B9" s="3"/>
      <c r="C9" s="3"/>
      <c r="D9" s="3"/>
      <c r="E9" s="8"/>
      <c r="F9" s="8"/>
      <c r="G9" s="8"/>
      <c r="H9" s="8"/>
      <c r="I9" s="8"/>
      <c r="K9" s="9"/>
    </row>
    <row r="10" spans="1:11" x14ac:dyDescent="0.25">
      <c r="A10" s="62" t="s">
        <v>31</v>
      </c>
      <c r="B10" s="62">
        <f>SUM(B4:B9)</f>
        <v>60</v>
      </c>
      <c r="C10" s="62">
        <f>SUM(C4:C9)</f>
        <v>167</v>
      </c>
      <c r="D10" s="62">
        <f>SUM(D4:D9)</f>
        <v>94</v>
      </c>
      <c r="E10" s="8"/>
      <c r="F10" s="8"/>
      <c r="G10" s="8"/>
      <c r="H10" s="8"/>
      <c r="I10" s="8"/>
      <c r="K10" s="9"/>
    </row>
    <row r="11" spans="1:11" x14ac:dyDescent="0.25">
      <c r="A11" s="8"/>
      <c r="B11" s="8"/>
      <c r="C11" s="8"/>
      <c r="D11" s="8"/>
      <c r="E11" s="8"/>
      <c r="F11" s="8"/>
      <c r="G11" s="8"/>
      <c r="H11" s="8"/>
      <c r="I11" s="8"/>
      <c r="K11" s="9"/>
    </row>
    <row r="12" spans="1:11" ht="16.5" thickBot="1" x14ac:dyDescent="0.3">
      <c r="A12" s="60" t="s">
        <v>219</v>
      </c>
      <c r="B12" s="8"/>
      <c r="C12" s="8"/>
      <c r="D12" s="8"/>
      <c r="E12" s="8"/>
      <c r="F12" s="8"/>
      <c r="G12" s="8"/>
      <c r="H12" s="8"/>
      <c r="I12" s="8"/>
      <c r="K12" s="9"/>
    </row>
    <row r="13" spans="1:11" ht="16.5" thickBot="1" x14ac:dyDescent="0.3">
      <c r="A13" s="135" t="s">
        <v>80</v>
      </c>
      <c r="B13" s="100" t="s">
        <v>14</v>
      </c>
      <c r="C13" s="100" t="s">
        <v>16</v>
      </c>
      <c r="D13" s="127" t="s">
        <v>15</v>
      </c>
      <c r="E13" s="8"/>
      <c r="F13" s="8"/>
      <c r="G13" s="8"/>
      <c r="H13" s="8"/>
      <c r="I13" s="8"/>
      <c r="K13" s="9"/>
    </row>
    <row r="14" spans="1:11" x14ac:dyDescent="0.25">
      <c r="A14" s="14" t="s">
        <v>1167</v>
      </c>
      <c r="B14" s="87">
        <v>6</v>
      </c>
      <c r="C14" s="87">
        <v>52</v>
      </c>
      <c r="D14" s="87">
        <v>9</v>
      </c>
      <c r="E14" s="8"/>
      <c r="F14" s="8"/>
      <c r="G14" s="8"/>
      <c r="H14" s="8"/>
      <c r="I14" s="8"/>
      <c r="K14" s="9"/>
    </row>
    <row r="15" spans="1:11" x14ac:dyDescent="0.25">
      <c r="A15" s="87" t="s">
        <v>3965</v>
      </c>
      <c r="B15" s="87">
        <v>44</v>
      </c>
      <c r="C15" s="87">
        <v>156</v>
      </c>
      <c r="D15" s="87">
        <v>71</v>
      </c>
      <c r="E15" s="8"/>
      <c r="F15" s="8"/>
      <c r="G15" s="8"/>
      <c r="H15" s="8"/>
      <c r="I15" s="8"/>
      <c r="K15" s="9"/>
    </row>
    <row r="16" spans="1:11" x14ac:dyDescent="0.25">
      <c r="A16" s="3" t="s">
        <v>286</v>
      </c>
      <c r="B16" s="3">
        <v>11</v>
      </c>
      <c r="C16" s="3">
        <v>21</v>
      </c>
      <c r="D16" s="3">
        <v>0</v>
      </c>
      <c r="E16" s="8"/>
      <c r="F16" s="8"/>
      <c r="G16" s="8"/>
      <c r="H16" s="8"/>
      <c r="I16" s="8"/>
      <c r="K16" s="9"/>
    </row>
    <row r="17" spans="1:11" x14ac:dyDescent="0.25">
      <c r="A17" s="3"/>
      <c r="B17" s="3"/>
      <c r="C17" s="3"/>
      <c r="D17" s="3"/>
      <c r="E17" s="8"/>
      <c r="F17" s="8"/>
      <c r="G17" s="8"/>
      <c r="H17" s="8"/>
      <c r="I17" s="8"/>
      <c r="K17" s="9"/>
    </row>
    <row r="18" spans="1:11" x14ac:dyDescent="0.25">
      <c r="A18" s="3"/>
      <c r="B18" s="3"/>
      <c r="C18" s="3"/>
      <c r="D18" s="3"/>
      <c r="E18" s="8"/>
      <c r="F18" s="8"/>
      <c r="G18" s="8"/>
      <c r="H18" s="8"/>
      <c r="I18" s="8"/>
      <c r="K18" s="9"/>
    </row>
    <row r="19" spans="1:11" x14ac:dyDescent="0.25">
      <c r="A19" s="3"/>
      <c r="B19" s="3"/>
      <c r="C19" s="3"/>
      <c r="D19" s="3"/>
      <c r="E19" s="8"/>
      <c r="F19" s="8"/>
      <c r="G19" s="8"/>
      <c r="H19" s="8"/>
      <c r="I19" s="8"/>
      <c r="K19" s="9"/>
    </row>
    <row r="20" spans="1:11" x14ac:dyDescent="0.25">
      <c r="A20" s="62" t="s">
        <v>31</v>
      </c>
      <c r="B20" s="62">
        <f>SUM(B14:B19)</f>
        <v>61</v>
      </c>
      <c r="C20" s="62">
        <f>SUM(C14:C19)</f>
        <v>229</v>
      </c>
      <c r="D20" s="62">
        <f>SUM(D14:D19)</f>
        <v>80</v>
      </c>
      <c r="E20" s="8"/>
      <c r="F20" s="8"/>
      <c r="G20" s="8"/>
      <c r="H20" s="8"/>
      <c r="I20" s="8"/>
      <c r="K20" s="9"/>
    </row>
    <row r="21" spans="1:11" x14ac:dyDescent="0.25">
      <c r="B21" s="8"/>
      <c r="C21" s="8"/>
      <c r="D21" s="8"/>
      <c r="E21" s="8"/>
      <c r="F21" s="8"/>
      <c r="G21" s="8"/>
      <c r="H21" s="8"/>
      <c r="I21" s="8"/>
      <c r="K21" s="9"/>
    </row>
    <row r="22" spans="1:11" x14ac:dyDescent="0.25">
      <c r="A22" s="62" t="s">
        <v>171</v>
      </c>
      <c r="B22" s="62">
        <f>+B10-B20</f>
        <v>-1</v>
      </c>
      <c r="C22" s="62">
        <f>+C10-C20</f>
        <v>-62</v>
      </c>
      <c r="D22" s="62">
        <f>+D10-D20</f>
        <v>14</v>
      </c>
      <c r="E22" s="8"/>
      <c r="F22" s="8"/>
      <c r="G22" s="8"/>
      <c r="H22" s="8"/>
      <c r="I22" s="8"/>
      <c r="K22" s="9"/>
    </row>
    <row r="23" spans="1:11" x14ac:dyDescent="0.25">
      <c r="A23" s="84" t="s">
        <v>166</v>
      </c>
      <c r="B23" s="144">
        <f>+IFERROR(B22/B20,0)*100</f>
        <v>-1.639344262295082</v>
      </c>
      <c r="C23" s="144">
        <f>+IFERROR(C22/C20,0)*100</f>
        <v>-27.074235807860266</v>
      </c>
      <c r="D23" s="144">
        <f>+IFERROR(D22/D20,0)*100</f>
        <v>17.5</v>
      </c>
      <c r="E23" s="8"/>
      <c r="F23" s="8"/>
      <c r="G23" s="8"/>
      <c r="H23" s="8"/>
      <c r="I23" s="8"/>
      <c r="K23" s="9"/>
    </row>
    <row r="24" spans="1:11" x14ac:dyDescent="0.25">
      <c r="K24" s="9"/>
    </row>
    <row r="25" spans="1:11" x14ac:dyDescent="0.25">
      <c r="K25" s="9"/>
    </row>
    <row r="26" spans="1:11" x14ac:dyDescent="0.25">
      <c r="K26" s="9"/>
    </row>
    <row r="27" spans="1:11" x14ac:dyDescent="0.25">
      <c r="K27" s="9"/>
    </row>
    <row r="28" spans="1:11" x14ac:dyDescent="0.25">
      <c r="K28" s="9"/>
    </row>
    <row r="29" spans="1:11" x14ac:dyDescent="0.25">
      <c r="K29" s="9"/>
    </row>
    <row r="30" spans="1:11" x14ac:dyDescent="0.25">
      <c r="K30" s="9"/>
    </row>
    <row r="31" spans="1:11" x14ac:dyDescent="0.25">
      <c r="K31" s="9"/>
    </row>
    <row r="32" spans="1:11" x14ac:dyDescent="0.25">
      <c r="K32" s="9"/>
    </row>
    <row r="33" spans="11:11" x14ac:dyDescent="0.25">
      <c r="K33" s="9"/>
    </row>
    <row r="34" spans="11:11" x14ac:dyDescent="0.25">
      <c r="K34" s="9"/>
    </row>
    <row r="35" spans="11:11" x14ac:dyDescent="0.25">
      <c r="K35" s="9"/>
    </row>
    <row r="36" spans="11:11" x14ac:dyDescent="0.25">
      <c r="K36" s="9"/>
    </row>
    <row r="37" spans="11:11" x14ac:dyDescent="0.25">
      <c r="K37" s="9"/>
    </row>
    <row r="38" spans="11:11" x14ac:dyDescent="0.25">
      <c r="K38" s="10"/>
    </row>
    <row r="39" spans="11:11" x14ac:dyDescent="0.25">
      <c r="K39" s="8"/>
    </row>
  </sheetData>
  <mergeCells count="1">
    <mergeCell ref="A1:D1"/>
  </mergeCells>
  <phoneticPr fontId="3" type="noConversion"/>
  <pageMargins left="0.75" right="0.75" top="1" bottom="1"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workbookViewId="0">
      <selection activeCell="I21" sqref="I21"/>
    </sheetView>
  </sheetViews>
  <sheetFormatPr defaultRowHeight="15.75" x14ac:dyDescent="0.25"/>
  <cols>
    <col min="1" max="1" width="12.125" style="171" customWidth="1"/>
    <col min="2" max="2" width="26.625" style="171" customWidth="1"/>
    <col min="3" max="5" width="8" style="171" customWidth="1"/>
    <col min="6" max="6" width="11.5" style="171" customWidth="1"/>
    <col min="7" max="8" width="8" style="171" customWidth="1"/>
    <col min="9" max="9" width="7.75" style="171" customWidth="1"/>
    <col min="11" max="11" width="9.75" customWidth="1"/>
    <col min="257" max="257" width="12.125" customWidth="1"/>
    <col min="258" max="264" width="8" customWidth="1"/>
    <col min="265" max="265" width="7.75" customWidth="1"/>
    <col min="267" max="267" width="9.75" customWidth="1"/>
    <col min="513" max="513" width="12.125" customWidth="1"/>
    <col min="514" max="520" width="8" customWidth="1"/>
    <col min="521" max="521" width="7.75" customWidth="1"/>
    <col min="523" max="523" width="9.75" customWidth="1"/>
    <col min="769" max="769" width="12.125" customWidth="1"/>
    <col min="770" max="776" width="8" customWidth="1"/>
    <col min="777" max="777" width="7.75" customWidth="1"/>
    <col min="779" max="779" width="9.75" customWidth="1"/>
    <col min="1025" max="1025" width="12.125" customWidth="1"/>
    <col min="1026" max="1032" width="8" customWidth="1"/>
    <col min="1033" max="1033" width="7.75" customWidth="1"/>
    <col min="1035" max="1035" width="9.75" customWidth="1"/>
    <col min="1281" max="1281" width="12.125" customWidth="1"/>
    <col min="1282" max="1288" width="8" customWidth="1"/>
    <col min="1289" max="1289" width="7.75" customWidth="1"/>
    <col min="1291" max="1291" width="9.75" customWidth="1"/>
    <col min="1537" max="1537" width="12.125" customWidth="1"/>
    <col min="1538" max="1544" width="8" customWidth="1"/>
    <col min="1545" max="1545" width="7.75" customWidth="1"/>
    <col min="1547" max="1547" width="9.75" customWidth="1"/>
    <col min="1793" max="1793" width="12.125" customWidth="1"/>
    <col min="1794" max="1800" width="8" customWidth="1"/>
    <col min="1801" max="1801" width="7.75" customWidth="1"/>
    <col min="1803" max="1803" width="9.75" customWidth="1"/>
    <col min="2049" max="2049" width="12.125" customWidth="1"/>
    <col min="2050" max="2056" width="8" customWidth="1"/>
    <col min="2057" max="2057" width="7.75" customWidth="1"/>
    <col min="2059" max="2059" width="9.75" customWidth="1"/>
    <col min="2305" max="2305" width="12.125" customWidth="1"/>
    <col min="2306" max="2312" width="8" customWidth="1"/>
    <col min="2313" max="2313" width="7.75" customWidth="1"/>
    <col min="2315" max="2315" width="9.75" customWidth="1"/>
    <col min="2561" max="2561" width="12.125" customWidth="1"/>
    <col min="2562" max="2568" width="8" customWidth="1"/>
    <col min="2569" max="2569" width="7.75" customWidth="1"/>
    <col min="2571" max="2571" width="9.75" customWidth="1"/>
    <col min="2817" max="2817" width="12.125" customWidth="1"/>
    <col min="2818" max="2824" width="8" customWidth="1"/>
    <col min="2825" max="2825" width="7.75" customWidth="1"/>
    <col min="2827" max="2827" width="9.75" customWidth="1"/>
    <col min="3073" max="3073" width="12.125" customWidth="1"/>
    <col min="3074" max="3080" width="8" customWidth="1"/>
    <col min="3081" max="3081" width="7.75" customWidth="1"/>
    <col min="3083" max="3083" width="9.75" customWidth="1"/>
    <col min="3329" max="3329" width="12.125" customWidth="1"/>
    <col min="3330" max="3336" width="8" customWidth="1"/>
    <col min="3337" max="3337" width="7.75" customWidth="1"/>
    <col min="3339" max="3339" width="9.75" customWidth="1"/>
    <col min="3585" max="3585" width="12.125" customWidth="1"/>
    <col min="3586" max="3592" width="8" customWidth="1"/>
    <col min="3593" max="3593" width="7.75" customWidth="1"/>
    <col min="3595" max="3595" width="9.75" customWidth="1"/>
    <col min="3841" max="3841" width="12.125" customWidth="1"/>
    <col min="3842" max="3848" width="8" customWidth="1"/>
    <col min="3849" max="3849" width="7.75" customWidth="1"/>
    <col min="3851" max="3851" width="9.75" customWidth="1"/>
    <col min="4097" max="4097" width="12.125" customWidth="1"/>
    <col min="4098" max="4104" width="8" customWidth="1"/>
    <col min="4105" max="4105" width="7.75" customWidth="1"/>
    <col min="4107" max="4107" width="9.75" customWidth="1"/>
    <col min="4353" max="4353" width="12.125" customWidth="1"/>
    <col min="4354" max="4360" width="8" customWidth="1"/>
    <col min="4361" max="4361" width="7.75" customWidth="1"/>
    <col min="4363" max="4363" width="9.75" customWidth="1"/>
    <col min="4609" max="4609" width="12.125" customWidth="1"/>
    <col min="4610" max="4616" width="8" customWidth="1"/>
    <col min="4617" max="4617" width="7.75" customWidth="1"/>
    <col min="4619" max="4619" width="9.75" customWidth="1"/>
    <col min="4865" max="4865" width="12.125" customWidth="1"/>
    <col min="4866" max="4872" width="8" customWidth="1"/>
    <col min="4873" max="4873" width="7.75" customWidth="1"/>
    <col min="4875" max="4875" width="9.75" customWidth="1"/>
    <col min="5121" max="5121" width="12.125" customWidth="1"/>
    <col min="5122" max="5128" width="8" customWidth="1"/>
    <col min="5129" max="5129" width="7.75" customWidth="1"/>
    <col min="5131" max="5131" width="9.75" customWidth="1"/>
    <col min="5377" max="5377" width="12.125" customWidth="1"/>
    <col min="5378" max="5384" width="8" customWidth="1"/>
    <col min="5385" max="5385" width="7.75" customWidth="1"/>
    <col min="5387" max="5387" width="9.75" customWidth="1"/>
    <col min="5633" max="5633" width="12.125" customWidth="1"/>
    <col min="5634" max="5640" width="8" customWidth="1"/>
    <col min="5641" max="5641" width="7.75" customWidth="1"/>
    <col min="5643" max="5643" width="9.75" customWidth="1"/>
    <col min="5889" max="5889" width="12.125" customWidth="1"/>
    <col min="5890" max="5896" width="8" customWidth="1"/>
    <col min="5897" max="5897" width="7.75" customWidth="1"/>
    <col min="5899" max="5899" width="9.75" customWidth="1"/>
    <col min="6145" max="6145" width="12.125" customWidth="1"/>
    <col min="6146" max="6152" width="8" customWidth="1"/>
    <col min="6153" max="6153" width="7.75" customWidth="1"/>
    <col min="6155" max="6155" width="9.75" customWidth="1"/>
    <col min="6401" max="6401" width="12.125" customWidth="1"/>
    <col min="6402" max="6408" width="8" customWidth="1"/>
    <col min="6409" max="6409" width="7.75" customWidth="1"/>
    <col min="6411" max="6411" width="9.75" customWidth="1"/>
    <col min="6657" max="6657" width="12.125" customWidth="1"/>
    <col min="6658" max="6664" width="8" customWidth="1"/>
    <col min="6665" max="6665" width="7.75" customWidth="1"/>
    <col min="6667" max="6667" width="9.75" customWidth="1"/>
    <col min="6913" max="6913" width="12.125" customWidth="1"/>
    <col min="6914" max="6920" width="8" customWidth="1"/>
    <col min="6921" max="6921" width="7.75" customWidth="1"/>
    <col min="6923" max="6923" width="9.75" customWidth="1"/>
    <col min="7169" max="7169" width="12.125" customWidth="1"/>
    <col min="7170" max="7176" width="8" customWidth="1"/>
    <col min="7177" max="7177" width="7.75" customWidth="1"/>
    <col min="7179" max="7179" width="9.75" customWidth="1"/>
    <col min="7425" max="7425" width="12.125" customWidth="1"/>
    <col min="7426" max="7432" width="8" customWidth="1"/>
    <col min="7433" max="7433" width="7.75" customWidth="1"/>
    <col min="7435" max="7435" width="9.75" customWidth="1"/>
    <col min="7681" max="7681" width="12.125" customWidth="1"/>
    <col min="7682" max="7688" width="8" customWidth="1"/>
    <col min="7689" max="7689" width="7.75" customWidth="1"/>
    <col min="7691" max="7691" width="9.75" customWidth="1"/>
    <col min="7937" max="7937" width="12.125" customWidth="1"/>
    <col min="7938" max="7944" width="8" customWidth="1"/>
    <col min="7945" max="7945" width="7.75" customWidth="1"/>
    <col min="7947" max="7947" width="9.75" customWidth="1"/>
    <col min="8193" max="8193" width="12.125" customWidth="1"/>
    <col min="8194" max="8200" width="8" customWidth="1"/>
    <col min="8201" max="8201" width="7.75" customWidth="1"/>
    <col min="8203" max="8203" width="9.75" customWidth="1"/>
    <col min="8449" max="8449" width="12.125" customWidth="1"/>
    <col min="8450" max="8456" width="8" customWidth="1"/>
    <col min="8457" max="8457" width="7.75" customWidth="1"/>
    <col min="8459" max="8459" width="9.75" customWidth="1"/>
    <col min="8705" max="8705" width="12.125" customWidth="1"/>
    <col min="8706" max="8712" width="8" customWidth="1"/>
    <col min="8713" max="8713" width="7.75" customWidth="1"/>
    <col min="8715" max="8715" width="9.75" customWidth="1"/>
    <col min="8961" max="8961" width="12.125" customWidth="1"/>
    <col min="8962" max="8968" width="8" customWidth="1"/>
    <col min="8969" max="8969" width="7.75" customWidth="1"/>
    <col min="8971" max="8971" width="9.75" customWidth="1"/>
    <col min="9217" max="9217" width="12.125" customWidth="1"/>
    <col min="9218" max="9224" width="8" customWidth="1"/>
    <col min="9225" max="9225" width="7.75" customWidth="1"/>
    <col min="9227" max="9227" width="9.75" customWidth="1"/>
    <col min="9473" max="9473" width="12.125" customWidth="1"/>
    <col min="9474" max="9480" width="8" customWidth="1"/>
    <col min="9481" max="9481" width="7.75" customWidth="1"/>
    <col min="9483" max="9483" width="9.75" customWidth="1"/>
    <col min="9729" max="9729" width="12.125" customWidth="1"/>
    <col min="9730" max="9736" width="8" customWidth="1"/>
    <col min="9737" max="9737" width="7.75" customWidth="1"/>
    <col min="9739" max="9739" width="9.75" customWidth="1"/>
    <col min="9985" max="9985" width="12.125" customWidth="1"/>
    <col min="9986" max="9992" width="8" customWidth="1"/>
    <col min="9993" max="9993" width="7.75" customWidth="1"/>
    <col min="9995" max="9995" width="9.75" customWidth="1"/>
    <col min="10241" max="10241" width="12.125" customWidth="1"/>
    <col min="10242" max="10248" width="8" customWidth="1"/>
    <col min="10249" max="10249" width="7.75" customWidth="1"/>
    <col min="10251" max="10251" width="9.75" customWidth="1"/>
    <col min="10497" max="10497" width="12.125" customWidth="1"/>
    <col min="10498" max="10504" width="8" customWidth="1"/>
    <col min="10505" max="10505" width="7.75" customWidth="1"/>
    <col min="10507" max="10507" width="9.75" customWidth="1"/>
    <col min="10753" max="10753" width="12.125" customWidth="1"/>
    <col min="10754" max="10760" width="8" customWidth="1"/>
    <col min="10761" max="10761" width="7.75" customWidth="1"/>
    <col min="10763" max="10763" width="9.75" customWidth="1"/>
    <col min="11009" max="11009" width="12.125" customWidth="1"/>
    <col min="11010" max="11016" width="8" customWidth="1"/>
    <col min="11017" max="11017" width="7.75" customWidth="1"/>
    <col min="11019" max="11019" width="9.75" customWidth="1"/>
    <col min="11265" max="11265" width="12.125" customWidth="1"/>
    <col min="11266" max="11272" width="8" customWidth="1"/>
    <col min="11273" max="11273" width="7.75" customWidth="1"/>
    <col min="11275" max="11275" width="9.75" customWidth="1"/>
    <col min="11521" max="11521" width="12.125" customWidth="1"/>
    <col min="11522" max="11528" width="8" customWidth="1"/>
    <col min="11529" max="11529" width="7.75" customWidth="1"/>
    <col min="11531" max="11531" width="9.75" customWidth="1"/>
    <col min="11777" max="11777" width="12.125" customWidth="1"/>
    <col min="11778" max="11784" width="8" customWidth="1"/>
    <col min="11785" max="11785" width="7.75" customWidth="1"/>
    <col min="11787" max="11787" width="9.75" customWidth="1"/>
    <col min="12033" max="12033" width="12.125" customWidth="1"/>
    <col min="12034" max="12040" width="8" customWidth="1"/>
    <col min="12041" max="12041" width="7.75" customWidth="1"/>
    <col min="12043" max="12043" width="9.75" customWidth="1"/>
    <col min="12289" max="12289" width="12.125" customWidth="1"/>
    <col min="12290" max="12296" width="8" customWidth="1"/>
    <col min="12297" max="12297" width="7.75" customWidth="1"/>
    <col min="12299" max="12299" width="9.75" customWidth="1"/>
    <col min="12545" max="12545" width="12.125" customWidth="1"/>
    <col min="12546" max="12552" width="8" customWidth="1"/>
    <col min="12553" max="12553" width="7.75" customWidth="1"/>
    <col min="12555" max="12555" width="9.75" customWidth="1"/>
    <col min="12801" max="12801" width="12.125" customWidth="1"/>
    <col min="12802" max="12808" width="8" customWidth="1"/>
    <col min="12809" max="12809" width="7.75" customWidth="1"/>
    <col min="12811" max="12811" width="9.75" customWidth="1"/>
    <col min="13057" max="13057" width="12.125" customWidth="1"/>
    <col min="13058" max="13064" width="8" customWidth="1"/>
    <col min="13065" max="13065" width="7.75" customWidth="1"/>
    <col min="13067" max="13067" width="9.75" customWidth="1"/>
    <col min="13313" max="13313" width="12.125" customWidth="1"/>
    <col min="13314" max="13320" width="8" customWidth="1"/>
    <col min="13321" max="13321" width="7.75" customWidth="1"/>
    <col min="13323" max="13323" width="9.75" customWidth="1"/>
    <col min="13569" max="13569" width="12.125" customWidth="1"/>
    <col min="13570" max="13576" width="8" customWidth="1"/>
    <col min="13577" max="13577" width="7.75" customWidth="1"/>
    <col min="13579" max="13579" width="9.75" customWidth="1"/>
    <col min="13825" max="13825" width="12.125" customWidth="1"/>
    <col min="13826" max="13832" width="8" customWidth="1"/>
    <col min="13833" max="13833" width="7.75" customWidth="1"/>
    <col min="13835" max="13835" width="9.75" customWidth="1"/>
    <col min="14081" max="14081" width="12.125" customWidth="1"/>
    <col min="14082" max="14088" width="8" customWidth="1"/>
    <col min="14089" max="14089" width="7.75" customWidth="1"/>
    <col min="14091" max="14091" width="9.75" customWidth="1"/>
    <col min="14337" max="14337" width="12.125" customWidth="1"/>
    <col min="14338" max="14344" width="8" customWidth="1"/>
    <col min="14345" max="14345" width="7.75" customWidth="1"/>
    <col min="14347" max="14347" width="9.75" customWidth="1"/>
    <col min="14593" max="14593" width="12.125" customWidth="1"/>
    <col min="14594" max="14600" width="8" customWidth="1"/>
    <col min="14601" max="14601" width="7.75" customWidth="1"/>
    <col min="14603" max="14603" width="9.75" customWidth="1"/>
    <col min="14849" max="14849" width="12.125" customWidth="1"/>
    <col min="14850" max="14856" width="8" customWidth="1"/>
    <col min="14857" max="14857" width="7.75" customWidth="1"/>
    <col min="14859" max="14859" width="9.75" customWidth="1"/>
    <col min="15105" max="15105" width="12.125" customWidth="1"/>
    <col min="15106" max="15112" width="8" customWidth="1"/>
    <col min="15113" max="15113" width="7.75" customWidth="1"/>
    <col min="15115" max="15115" width="9.75" customWidth="1"/>
    <col min="15361" max="15361" width="12.125" customWidth="1"/>
    <col min="15362" max="15368" width="8" customWidth="1"/>
    <col min="15369" max="15369" width="7.75" customWidth="1"/>
    <col min="15371" max="15371" width="9.75" customWidth="1"/>
    <col min="15617" max="15617" width="12.125" customWidth="1"/>
    <col min="15618" max="15624" width="8" customWidth="1"/>
    <col min="15625" max="15625" width="7.75" customWidth="1"/>
    <col min="15627" max="15627" width="9.75" customWidth="1"/>
    <col min="15873" max="15873" width="12.125" customWidth="1"/>
    <col min="15874" max="15880" width="8" customWidth="1"/>
    <col min="15881" max="15881" width="7.75" customWidth="1"/>
    <col min="15883" max="15883" width="9.75" customWidth="1"/>
    <col min="16129" max="16129" width="12.125" customWidth="1"/>
    <col min="16130" max="16136" width="8" customWidth="1"/>
    <col min="16137" max="16137" width="7.75" customWidth="1"/>
    <col min="16139" max="16139" width="9.75" customWidth="1"/>
  </cols>
  <sheetData>
    <row r="1" spans="1:20" x14ac:dyDescent="0.25">
      <c r="A1" s="192" t="s">
        <v>176</v>
      </c>
      <c r="B1" s="193"/>
      <c r="C1" s="193"/>
      <c r="D1" s="193"/>
      <c r="E1" s="193"/>
      <c r="F1" s="193"/>
    </row>
    <row r="2" spans="1:20" ht="20.100000000000001" customHeight="1" x14ac:dyDescent="0.25">
      <c r="A2" s="191" t="s">
        <v>177</v>
      </c>
      <c r="B2" s="547" t="s">
        <v>254</v>
      </c>
      <c r="C2" s="547"/>
      <c r="D2" s="547"/>
      <c r="E2" s="547"/>
      <c r="F2" s="547"/>
      <c r="G2" s="173"/>
      <c r="H2" s="173"/>
      <c r="I2" s="172"/>
      <c r="J2" s="174"/>
      <c r="K2" s="174"/>
    </row>
    <row r="3" spans="1:20" ht="20.100000000000001" customHeight="1" x14ac:dyDescent="0.25">
      <c r="A3" s="191" t="s">
        <v>195</v>
      </c>
      <c r="B3" s="546" t="s">
        <v>194</v>
      </c>
      <c r="C3" s="546"/>
      <c r="D3" s="546"/>
      <c r="E3" s="546"/>
      <c r="F3" s="546"/>
      <c r="G3" s="172"/>
      <c r="H3" s="172"/>
      <c r="I3" s="172"/>
      <c r="J3" s="174"/>
      <c r="K3" s="174"/>
    </row>
    <row r="4" spans="1:20" ht="27.75" customHeight="1" x14ac:dyDescent="0.25">
      <c r="A4" s="191" t="s">
        <v>196</v>
      </c>
      <c r="B4" s="548" t="s">
        <v>255</v>
      </c>
      <c r="C4" s="548"/>
      <c r="D4" s="548"/>
      <c r="E4" s="548"/>
      <c r="F4" s="548"/>
    </row>
    <row r="5" spans="1:20" ht="34.5" customHeight="1" x14ac:dyDescent="0.25">
      <c r="A5" s="191" t="s">
        <v>197</v>
      </c>
      <c r="B5" s="542" t="s">
        <v>256</v>
      </c>
      <c r="C5" s="542"/>
      <c r="D5" s="542"/>
      <c r="E5" s="542"/>
      <c r="F5" s="542"/>
      <c r="G5" s="172"/>
      <c r="H5" s="172"/>
      <c r="I5" s="172"/>
      <c r="J5" s="174"/>
      <c r="K5" s="174"/>
    </row>
    <row r="6" spans="1:20" ht="24.75" customHeight="1" x14ac:dyDescent="0.25">
      <c r="A6" s="191" t="s">
        <v>198</v>
      </c>
      <c r="B6" s="546" t="s">
        <v>257</v>
      </c>
      <c r="C6" s="546"/>
      <c r="D6" s="546"/>
      <c r="E6" s="546"/>
      <c r="F6" s="546"/>
      <c r="G6" s="172"/>
      <c r="H6" s="172"/>
      <c r="I6" s="172"/>
      <c r="J6" s="174"/>
      <c r="K6" s="174"/>
    </row>
    <row r="7" spans="1:20" ht="20.100000000000001" customHeight="1" x14ac:dyDescent="0.25">
      <c r="A7" s="191" t="s">
        <v>199</v>
      </c>
      <c r="B7" s="546" t="s">
        <v>258</v>
      </c>
      <c r="C7" s="546"/>
      <c r="D7" s="546"/>
      <c r="E7" s="546"/>
      <c r="F7" s="546"/>
      <c r="G7" s="172"/>
      <c r="H7" s="172"/>
      <c r="I7" s="172"/>
      <c r="J7" s="174"/>
      <c r="K7" s="174"/>
    </row>
    <row r="8" spans="1:20" ht="20.100000000000001" customHeight="1" x14ac:dyDescent="0.25">
      <c r="A8" s="191" t="s">
        <v>178</v>
      </c>
      <c r="B8" s="546" t="s">
        <v>259</v>
      </c>
      <c r="C8" s="546"/>
      <c r="D8" s="546"/>
      <c r="E8" s="546"/>
      <c r="F8" s="546"/>
      <c r="G8" s="172"/>
      <c r="H8" s="172"/>
      <c r="I8" s="172"/>
      <c r="J8" s="174"/>
      <c r="K8" s="174"/>
      <c r="L8" s="8"/>
      <c r="M8" s="8"/>
      <c r="N8" s="8"/>
    </row>
    <row r="9" spans="1:20" ht="37.5" customHeight="1" x14ac:dyDescent="0.25">
      <c r="A9" s="191" t="s">
        <v>190</v>
      </c>
      <c r="B9" s="542" t="s">
        <v>260</v>
      </c>
      <c r="C9" s="542"/>
      <c r="D9" s="542"/>
      <c r="E9" s="542"/>
      <c r="F9" s="542"/>
      <c r="G9" s="172"/>
      <c r="H9" s="172"/>
      <c r="I9" s="172"/>
      <c r="J9" s="174"/>
      <c r="K9" s="174"/>
      <c r="L9" s="8"/>
      <c r="M9" s="8"/>
      <c r="N9" s="8"/>
    </row>
    <row r="10" spans="1:20" ht="37.5" customHeight="1" x14ac:dyDescent="0.25">
      <c r="A10" s="191" t="s">
        <v>191</v>
      </c>
      <c r="B10" s="542" t="s">
        <v>271</v>
      </c>
      <c r="C10" s="542"/>
      <c r="D10" s="542"/>
      <c r="E10" s="542"/>
      <c r="F10" s="542"/>
      <c r="G10" s="172"/>
      <c r="H10" s="172"/>
      <c r="I10" s="172"/>
      <c r="J10" s="174"/>
      <c r="K10" s="174"/>
      <c r="L10" s="8"/>
      <c r="M10" s="8"/>
      <c r="N10" s="8"/>
    </row>
    <row r="11" spans="1:20" ht="20.100000000000001" customHeight="1" x14ac:dyDescent="0.25">
      <c r="A11" s="191" t="s">
        <v>179</v>
      </c>
      <c r="B11" s="546" t="s">
        <v>261</v>
      </c>
      <c r="C11" s="546"/>
      <c r="D11" s="546"/>
      <c r="E11" s="546"/>
      <c r="F11" s="546"/>
      <c r="G11" s="175"/>
      <c r="H11" s="175"/>
      <c r="I11" s="175"/>
      <c r="J11" s="175"/>
      <c r="K11" s="175"/>
      <c r="L11" s="8"/>
      <c r="M11" s="8"/>
      <c r="N11" s="8"/>
    </row>
    <row r="12" spans="1:20" ht="20.100000000000001" customHeight="1" x14ac:dyDescent="0.25">
      <c r="A12" s="191" t="s">
        <v>192</v>
      </c>
      <c r="B12" s="542" t="s">
        <v>262</v>
      </c>
      <c r="C12" s="542"/>
      <c r="D12" s="542"/>
      <c r="E12" s="542"/>
      <c r="F12" s="542"/>
      <c r="G12" s="175"/>
      <c r="H12" s="175"/>
      <c r="I12" s="175"/>
      <c r="J12" s="175"/>
      <c r="K12" s="175"/>
      <c r="L12" s="8"/>
      <c r="M12" s="8"/>
      <c r="N12" s="8"/>
    </row>
    <row r="13" spans="1:20" ht="31.5" customHeight="1" x14ac:dyDescent="0.25">
      <c r="A13" s="191" t="s">
        <v>193</v>
      </c>
      <c r="B13" s="552" t="s">
        <v>263</v>
      </c>
      <c r="C13" s="552"/>
      <c r="D13" s="552"/>
      <c r="E13" s="552"/>
      <c r="F13" s="552"/>
      <c r="G13" s="187"/>
      <c r="H13" s="187"/>
      <c r="I13" s="187"/>
      <c r="J13" s="174"/>
      <c r="K13" s="174"/>
      <c r="L13" s="8"/>
      <c r="M13" s="8"/>
      <c r="N13" s="8"/>
    </row>
    <row r="14" spans="1:20" ht="23.25" customHeight="1" x14ac:dyDescent="0.25">
      <c r="A14" s="191" t="s">
        <v>180</v>
      </c>
      <c r="B14" s="553" t="s">
        <v>200</v>
      </c>
      <c r="C14" s="553"/>
      <c r="D14" s="553"/>
      <c r="E14" s="553"/>
      <c r="F14" s="553"/>
      <c r="G14" s="176"/>
      <c r="H14" s="176"/>
      <c r="I14" s="176"/>
      <c r="J14" s="176"/>
      <c r="K14" s="176"/>
    </row>
    <row r="15" spans="1:20" ht="32.25" customHeight="1" x14ac:dyDescent="0.25">
      <c r="A15" s="191" t="s">
        <v>181</v>
      </c>
      <c r="B15" s="554" t="s">
        <v>264</v>
      </c>
      <c r="C15" s="554"/>
      <c r="D15" s="554"/>
      <c r="E15" s="554"/>
      <c r="F15" s="554"/>
      <c r="G15" s="177"/>
      <c r="H15" s="177"/>
      <c r="I15" s="177"/>
      <c r="J15" s="177"/>
      <c r="K15" s="177"/>
      <c r="L15" s="8"/>
      <c r="M15" s="8"/>
      <c r="N15" s="8"/>
    </row>
    <row r="16" spans="1:20" ht="33.75" customHeight="1" x14ac:dyDescent="0.25">
      <c r="A16" s="191" t="s">
        <v>203</v>
      </c>
      <c r="B16" s="555" t="s">
        <v>265</v>
      </c>
      <c r="C16" s="555"/>
      <c r="D16" s="555"/>
      <c r="E16" s="555"/>
      <c r="F16" s="555"/>
      <c r="G16" s="178"/>
      <c r="H16" s="178"/>
      <c r="I16" s="178"/>
      <c r="J16" s="178"/>
      <c r="K16" s="179"/>
      <c r="L16" s="179"/>
      <c r="M16" s="179"/>
      <c r="N16" s="179"/>
      <c r="O16" s="179"/>
      <c r="P16" s="179"/>
      <c r="Q16" s="179"/>
      <c r="R16" s="179"/>
      <c r="S16" s="179"/>
      <c r="T16" s="179"/>
    </row>
    <row r="17" spans="1:11" ht="27" customHeight="1" x14ac:dyDescent="0.25">
      <c r="A17" s="191" t="s">
        <v>182</v>
      </c>
      <c r="B17" s="543" t="s">
        <v>272</v>
      </c>
      <c r="C17" s="543"/>
      <c r="D17" s="543"/>
      <c r="E17" s="543"/>
      <c r="F17" s="543"/>
      <c r="G17" s="180"/>
      <c r="H17" s="180"/>
      <c r="I17" s="180"/>
      <c r="J17" s="180"/>
      <c r="K17" s="180"/>
    </row>
    <row r="18" spans="1:11" ht="20.100000000000001" customHeight="1" x14ac:dyDescent="0.25">
      <c r="A18" s="191" t="s">
        <v>201</v>
      </c>
      <c r="B18" s="543" t="s">
        <v>266</v>
      </c>
      <c r="C18" s="543"/>
      <c r="D18" s="543"/>
      <c r="E18" s="543"/>
      <c r="F18" s="543"/>
      <c r="G18" s="180"/>
      <c r="H18" s="180"/>
      <c r="I18" s="180"/>
      <c r="J18" s="181"/>
      <c r="K18" s="181"/>
    </row>
    <row r="19" spans="1:11" ht="24.75" customHeight="1" x14ac:dyDescent="0.25">
      <c r="A19" s="191" t="s">
        <v>183</v>
      </c>
      <c r="B19" s="544" t="s">
        <v>267</v>
      </c>
      <c r="C19" s="544"/>
      <c r="D19" s="544"/>
      <c r="E19" s="544"/>
      <c r="F19" s="544"/>
      <c r="G19" s="188"/>
      <c r="H19" s="188"/>
      <c r="I19" s="188"/>
      <c r="J19" s="182"/>
      <c r="K19" s="182"/>
    </row>
    <row r="20" spans="1:11" ht="42" customHeight="1" x14ac:dyDescent="0.25">
      <c r="A20" s="191" t="s">
        <v>184</v>
      </c>
      <c r="B20" s="545" t="s">
        <v>273</v>
      </c>
      <c r="C20" s="545"/>
      <c r="D20" s="545"/>
      <c r="E20" s="545"/>
      <c r="F20" s="545"/>
      <c r="G20" s="189"/>
      <c r="H20" s="189"/>
      <c r="I20" s="189"/>
      <c r="J20" s="183"/>
      <c r="K20" s="183"/>
    </row>
    <row r="21" spans="1:11" ht="34.5" customHeight="1" x14ac:dyDescent="0.25">
      <c r="A21" s="191" t="s">
        <v>202</v>
      </c>
      <c r="B21" s="544" t="s">
        <v>281</v>
      </c>
      <c r="C21" s="544"/>
      <c r="D21" s="544"/>
      <c r="E21" s="544"/>
      <c r="F21" s="544"/>
      <c r="G21" s="188"/>
      <c r="H21" s="188"/>
      <c r="I21" s="188"/>
      <c r="J21" s="182"/>
      <c r="K21" s="182"/>
    </row>
    <row r="22" spans="1:11" ht="51.75" customHeight="1" x14ac:dyDescent="0.25">
      <c r="A22" s="191" t="s">
        <v>185</v>
      </c>
      <c r="B22" s="544" t="s">
        <v>282</v>
      </c>
      <c r="C22" s="544"/>
      <c r="D22" s="544"/>
      <c r="E22" s="544"/>
      <c r="F22" s="544"/>
      <c r="G22" s="188"/>
      <c r="H22" s="188"/>
      <c r="I22" s="188"/>
      <c r="J22" s="182"/>
      <c r="K22" s="182"/>
    </row>
    <row r="23" spans="1:11" ht="20.100000000000001" customHeight="1" x14ac:dyDescent="0.25">
      <c r="A23" s="191" t="s">
        <v>186</v>
      </c>
      <c r="B23" s="550" t="s">
        <v>268</v>
      </c>
      <c r="C23" s="550"/>
      <c r="D23" s="550"/>
      <c r="E23" s="550"/>
      <c r="F23" s="550"/>
      <c r="G23" s="190"/>
      <c r="H23" s="190"/>
      <c r="I23" s="190"/>
      <c r="J23" s="184"/>
      <c r="K23" s="184"/>
    </row>
    <row r="24" spans="1:11" ht="20.100000000000001" customHeight="1" x14ac:dyDescent="0.25">
      <c r="A24" s="191" t="s">
        <v>187</v>
      </c>
      <c r="B24" s="551" t="s">
        <v>269</v>
      </c>
      <c r="C24" s="551"/>
      <c r="D24" s="551"/>
      <c r="E24" s="551"/>
      <c r="F24" s="551"/>
      <c r="G24" s="177"/>
      <c r="H24" s="177"/>
      <c r="I24" s="177"/>
      <c r="J24" s="185"/>
      <c r="K24" s="185"/>
    </row>
    <row r="25" spans="1:11" ht="20.100000000000001" customHeight="1" x14ac:dyDescent="0.25">
      <c r="A25" s="191" t="s">
        <v>188</v>
      </c>
      <c r="B25" s="549" t="s">
        <v>270</v>
      </c>
      <c r="C25" s="549"/>
      <c r="D25" s="549"/>
      <c r="E25" s="549"/>
      <c r="F25" s="549"/>
      <c r="G25" s="177"/>
      <c r="H25" s="177"/>
      <c r="I25" s="177"/>
      <c r="J25" s="185"/>
      <c r="K25" s="185"/>
    </row>
  </sheetData>
  <mergeCells count="24">
    <mergeCell ref="B25:F25"/>
    <mergeCell ref="B23:F23"/>
    <mergeCell ref="B24:F24"/>
    <mergeCell ref="B13:F13"/>
    <mergeCell ref="B14:F14"/>
    <mergeCell ref="B15:F15"/>
    <mergeCell ref="B16:F16"/>
    <mergeCell ref="B22:F22"/>
    <mergeCell ref="B21:F21"/>
    <mergeCell ref="B2:F2"/>
    <mergeCell ref="B3:F3"/>
    <mergeCell ref="B4:F4"/>
    <mergeCell ref="B5:F5"/>
    <mergeCell ref="B6:F6"/>
    <mergeCell ref="B7:F7"/>
    <mergeCell ref="B8:F8"/>
    <mergeCell ref="B9:F9"/>
    <mergeCell ref="B10:F10"/>
    <mergeCell ref="B11:F11"/>
    <mergeCell ref="B12:F12"/>
    <mergeCell ref="B17:F17"/>
    <mergeCell ref="B18:F18"/>
    <mergeCell ref="B19:F19"/>
    <mergeCell ref="B20:F20"/>
  </mergeCells>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BreakPreview" topLeftCell="A10" zoomScaleNormal="100" zoomScaleSheetLayoutView="100" workbookViewId="0">
      <selection sqref="A1:F1"/>
    </sheetView>
  </sheetViews>
  <sheetFormatPr defaultRowHeight="15.75" x14ac:dyDescent="0.25"/>
  <cols>
    <col min="1" max="1" width="20.75" customWidth="1"/>
    <col min="2" max="2" width="21.875" customWidth="1"/>
    <col min="3" max="3" width="11.875" customWidth="1"/>
    <col min="4" max="4" width="12.25" customWidth="1"/>
    <col min="5" max="5" width="15" customWidth="1"/>
  </cols>
  <sheetData>
    <row r="1" spans="1:6" ht="41.25" customHeight="1" x14ac:dyDescent="0.25">
      <c r="A1" s="612" t="s">
        <v>249</v>
      </c>
      <c r="B1" s="612"/>
      <c r="C1" s="612"/>
      <c r="D1" s="612"/>
      <c r="E1" s="612"/>
      <c r="F1" s="612"/>
    </row>
    <row r="2" spans="1:6" ht="16.5" thickBot="1" x14ac:dyDescent="0.3">
      <c r="A2" s="128" t="s">
        <v>24</v>
      </c>
    </row>
    <row r="3" spans="1:6" ht="32.25" thickBot="1" x14ac:dyDescent="0.3">
      <c r="A3" s="88" t="s">
        <v>27</v>
      </c>
      <c r="B3" s="104" t="s">
        <v>54</v>
      </c>
      <c r="C3" s="104" t="s">
        <v>105</v>
      </c>
      <c r="D3" s="104" t="s">
        <v>101</v>
      </c>
      <c r="E3" s="104" t="s">
        <v>81</v>
      </c>
      <c r="F3" s="105" t="s">
        <v>82</v>
      </c>
    </row>
    <row r="4" spans="1:6" x14ac:dyDescent="0.25">
      <c r="A4" s="87"/>
      <c r="B4" s="87"/>
      <c r="C4" s="87"/>
      <c r="D4" s="87"/>
      <c r="E4" s="87"/>
      <c r="F4" s="87"/>
    </row>
    <row r="5" spans="1:6" x14ac:dyDescent="0.25">
      <c r="A5" s="3"/>
      <c r="B5" s="3"/>
      <c r="C5" s="3"/>
      <c r="D5" s="3"/>
      <c r="E5" s="3"/>
      <c r="F5" s="3"/>
    </row>
    <row r="6" spans="1:6" x14ac:dyDescent="0.25">
      <c r="A6" s="3"/>
      <c r="B6" s="3"/>
      <c r="C6" s="3"/>
      <c r="D6" s="3"/>
      <c r="E6" s="3"/>
      <c r="F6" s="3"/>
    </row>
    <row r="7" spans="1:6" x14ac:dyDescent="0.25">
      <c r="A7" s="3"/>
      <c r="B7" s="3"/>
      <c r="C7" s="3"/>
      <c r="D7" s="3"/>
      <c r="E7" s="3"/>
      <c r="F7" s="3"/>
    </row>
    <row r="8" spans="1:6" x14ac:dyDescent="0.25">
      <c r="A8" s="3"/>
      <c r="B8" s="3"/>
      <c r="C8" s="3"/>
      <c r="D8" s="3"/>
      <c r="E8" s="3"/>
      <c r="F8" s="3"/>
    </row>
    <row r="9" spans="1:6" x14ac:dyDescent="0.25">
      <c r="A9" s="3"/>
      <c r="B9" s="3"/>
      <c r="C9" s="3"/>
      <c r="D9" s="3"/>
      <c r="E9" s="3"/>
      <c r="F9" s="3"/>
    </row>
    <row r="11" spans="1:6" ht="16.5" thickBot="1" x14ac:dyDescent="0.3">
      <c r="A11" s="128" t="s">
        <v>25</v>
      </c>
    </row>
    <row r="12" spans="1:6" ht="32.25" thickBot="1" x14ac:dyDescent="0.3">
      <c r="A12" s="88" t="s">
        <v>27</v>
      </c>
      <c r="B12" s="104" t="s">
        <v>54</v>
      </c>
      <c r="C12" s="104" t="s">
        <v>105</v>
      </c>
      <c r="D12" s="104" t="s">
        <v>101</v>
      </c>
      <c r="E12" s="104" t="s">
        <v>81</v>
      </c>
      <c r="F12" s="105" t="s">
        <v>82</v>
      </c>
    </row>
    <row r="13" spans="1:6" x14ac:dyDescent="0.25">
      <c r="A13" s="87"/>
      <c r="B13" s="87"/>
      <c r="C13" s="87"/>
      <c r="D13" s="87"/>
      <c r="E13" s="87"/>
      <c r="F13" s="87"/>
    </row>
    <row r="14" spans="1:6" x14ac:dyDescent="0.25">
      <c r="A14" s="3"/>
      <c r="B14" s="3"/>
      <c r="C14" s="3"/>
      <c r="D14" s="3"/>
      <c r="E14" s="3"/>
      <c r="F14" s="3"/>
    </row>
    <row r="15" spans="1:6" x14ac:dyDescent="0.25">
      <c r="A15" s="3"/>
      <c r="B15" s="3"/>
      <c r="C15" s="3"/>
      <c r="D15" s="3"/>
      <c r="E15" s="3"/>
      <c r="F15" s="3"/>
    </row>
    <row r="16" spans="1:6" x14ac:dyDescent="0.25">
      <c r="A16" s="3"/>
      <c r="B16" s="3"/>
      <c r="C16" s="3"/>
      <c r="D16" s="3"/>
      <c r="E16" s="3"/>
      <c r="F16" s="3"/>
    </row>
    <row r="17" spans="1:6" x14ac:dyDescent="0.25">
      <c r="A17" s="3"/>
      <c r="B17" s="3"/>
      <c r="C17" s="3"/>
      <c r="D17" s="3"/>
      <c r="E17" s="3"/>
      <c r="F17" s="3"/>
    </row>
    <row r="18" spans="1:6" x14ac:dyDescent="0.25">
      <c r="A18" s="3"/>
      <c r="B18" s="3"/>
      <c r="C18" s="3"/>
      <c r="D18" s="3"/>
      <c r="E18" s="3"/>
      <c r="F18" s="3"/>
    </row>
    <row r="20" spans="1:6" ht="16.5" thickBot="1" x14ac:dyDescent="0.3">
      <c r="A20" s="60" t="s">
        <v>83</v>
      </c>
      <c r="B20" s="8"/>
      <c r="C20" s="8"/>
      <c r="D20" s="8"/>
      <c r="E20" s="8"/>
      <c r="F20" s="8"/>
    </row>
    <row r="21" spans="1:6" ht="32.25" thickBot="1" x14ac:dyDescent="0.3">
      <c r="A21" s="88" t="s">
        <v>27</v>
      </c>
      <c r="B21" s="104" t="s">
        <v>54</v>
      </c>
      <c r="C21" s="104" t="s">
        <v>105</v>
      </c>
      <c r="D21" s="104" t="s">
        <v>101</v>
      </c>
      <c r="E21" s="104" t="s">
        <v>81</v>
      </c>
      <c r="F21" s="105" t="s">
        <v>82</v>
      </c>
    </row>
    <row r="22" spans="1:6" x14ac:dyDescent="0.25">
      <c r="A22" s="87"/>
      <c r="B22" s="87"/>
      <c r="C22" s="87"/>
      <c r="D22" s="87"/>
      <c r="E22" s="87"/>
      <c r="F22" s="87"/>
    </row>
    <row r="23" spans="1:6" x14ac:dyDescent="0.25">
      <c r="A23" s="3"/>
      <c r="B23" s="3"/>
      <c r="C23" s="3"/>
      <c r="D23" s="3"/>
      <c r="E23" s="3"/>
      <c r="F23" s="3"/>
    </row>
    <row r="24" spans="1:6" x14ac:dyDescent="0.25">
      <c r="A24" s="3"/>
      <c r="B24" s="3"/>
      <c r="C24" s="3"/>
      <c r="D24" s="3"/>
      <c r="E24" s="3"/>
      <c r="F24" s="3"/>
    </row>
    <row r="25" spans="1:6" x14ac:dyDescent="0.25">
      <c r="A25" s="3"/>
      <c r="B25" s="3"/>
      <c r="C25" s="3"/>
      <c r="D25" s="3"/>
      <c r="E25" s="3"/>
      <c r="F25" s="3"/>
    </row>
    <row r="26" spans="1:6" x14ac:dyDescent="0.25">
      <c r="A26" s="3"/>
      <c r="B26" s="3"/>
      <c r="C26" s="3"/>
      <c r="D26" s="3"/>
      <c r="E26" s="3"/>
      <c r="F26" s="3"/>
    </row>
    <row r="27" spans="1:6" x14ac:dyDescent="0.25">
      <c r="A27" s="3"/>
      <c r="B27" s="3"/>
      <c r="C27" s="3"/>
      <c r="D27" s="3"/>
      <c r="E27" s="3"/>
      <c r="F27" s="3"/>
    </row>
    <row r="29" spans="1:6" ht="16.5" thickBot="1" x14ac:dyDescent="0.3">
      <c r="A29" s="128" t="s">
        <v>26</v>
      </c>
    </row>
    <row r="30" spans="1:6" ht="32.25" thickBot="1" x14ac:dyDescent="0.3">
      <c r="A30" s="88" t="s">
        <v>27</v>
      </c>
      <c r="B30" s="104" t="s">
        <v>54</v>
      </c>
      <c r="C30" s="104" t="s">
        <v>105</v>
      </c>
      <c r="D30" s="104" t="s">
        <v>101</v>
      </c>
      <c r="E30" s="104" t="s">
        <v>81</v>
      </c>
      <c r="F30" s="105" t="s">
        <v>82</v>
      </c>
    </row>
    <row r="31" spans="1:6" x14ac:dyDescent="0.25">
      <c r="A31" s="87"/>
      <c r="B31" s="87"/>
      <c r="C31" s="87"/>
      <c r="D31" s="87"/>
      <c r="E31" s="87"/>
      <c r="F31" s="87"/>
    </row>
    <row r="32" spans="1:6" x14ac:dyDescent="0.25">
      <c r="A32" s="3"/>
      <c r="B32" s="3"/>
      <c r="C32" s="3"/>
      <c r="D32" s="3"/>
      <c r="E32" s="3"/>
      <c r="F32" s="3"/>
    </row>
    <row r="33" spans="1:6" x14ac:dyDescent="0.25">
      <c r="A33" s="3"/>
      <c r="B33" s="3"/>
      <c r="C33" s="3"/>
      <c r="D33" s="3"/>
      <c r="E33" s="3"/>
      <c r="F33" s="3"/>
    </row>
    <row r="34" spans="1:6" x14ac:dyDescent="0.25">
      <c r="A34" s="3"/>
      <c r="B34" s="3"/>
      <c r="C34" s="3"/>
      <c r="D34" s="3"/>
      <c r="E34" s="3"/>
      <c r="F34" s="3"/>
    </row>
    <row r="35" spans="1:6" x14ac:dyDescent="0.25">
      <c r="A35" s="3"/>
      <c r="B35" s="3"/>
      <c r="C35" s="3"/>
      <c r="D35" s="3"/>
      <c r="E35" s="3"/>
      <c r="F35" s="3"/>
    </row>
    <row r="36" spans="1:6" x14ac:dyDescent="0.25">
      <c r="A36" s="3"/>
      <c r="B36" s="3"/>
      <c r="C36" s="3"/>
      <c r="D36" s="3"/>
      <c r="E36" s="3"/>
      <c r="F36" s="3"/>
    </row>
  </sheetData>
  <mergeCells count="1">
    <mergeCell ref="A1:F1"/>
  </mergeCells>
  <phoneticPr fontId="3" type="noConversion"/>
  <pageMargins left="0.75" right="0.75" top="1" bottom="1" header="0.4921259845" footer="0.4921259845"/>
  <pageSetup paperSize="9" orientation="landscape" r:id="rId1"/>
  <headerFooter alignWithMargins="0"/>
  <rowBreaks count="1" manualBreakCount="1">
    <brk id="1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Normal="130" zoomScaleSheetLayoutView="100" workbookViewId="0">
      <selection activeCell="G26" sqref="G26"/>
    </sheetView>
  </sheetViews>
  <sheetFormatPr defaultRowHeight="15.75" x14ac:dyDescent="0.25"/>
  <cols>
    <col min="1" max="1" width="19.375" customWidth="1"/>
    <col min="2" max="2" width="15.125" customWidth="1"/>
    <col min="3" max="3" width="19.875" customWidth="1"/>
    <col min="4" max="5" width="9.125" customWidth="1"/>
    <col min="6" max="6" width="9.5" customWidth="1"/>
    <col min="7" max="7" width="12" customWidth="1"/>
    <col min="8" max="8" width="12.875" customWidth="1"/>
    <col min="9" max="9" width="10.875" customWidth="1"/>
  </cols>
  <sheetData>
    <row r="1" spans="1:9" ht="45" customHeight="1" x14ac:dyDescent="0.3">
      <c r="A1" s="587" t="s">
        <v>250</v>
      </c>
      <c r="B1" s="587"/>
      <c r="C1" s="587"/>
      <c r="D1" s="587"/>
      <c r="E1" s="587"/>
      <c r="F1" s="587"/>
      <c r="G1" s="587"/>
      <c r="H1" s="587"/>
      <c r="I1" s="47"/>
    </row>
    <row r="2" spans="1:9" ht="29.25" customHeight="1" thickBot="1" x14ac:dyDescent="0.35">
      <c r="A2" s="70" t="s">
        <v>84</v>
      </c>
      <c r="B2" s="26"/>
      <c r="C2" s="26"/>
      <c r="D2" s="26"/>
      <c r="E2" s="45"/>
      <c r="F2" s="26"/>
      <c r="G2" s="26"/>
      <c r="H2" s="26"/>
      <c r="I2" s="26"/>
    </row>
    <row r="3" spans="1:9" ht="32.25" thickBot="1" x14ac:dyDescent="0.3">
      <c r="A3" s="88" t="s">
        <v>27</v>
      </c>
      <c r="B3" s="104" t="s">
        <v>23</v>
      </c>
      <c r="C3" s="104" t="s">
        <v>54</v>
      </c>
      <c r="D3" s="104" t="s">
        <v>105</v>
      </c>
      <c r="E3" s="104" t="s">
        <v>101</v>
      </c>
      <c r="F3" s="104" t="s">
        <v>81</v>
      </c>
      <c r="G3" s="104" t="s">
        <v>82</v>
      </c>
      <c r="H3" s="105" t="s">
        <v>85</v>
      </c>
      <c r="I3" s="43"/>
    </row>
    <row r="4" spans="1:9" x14ac:dyDescent="0.25">
      <c r="A4" s="69"/>
      <c r="B4" s="69"/>
      <c r="C4" s="69"/>
      <c r="D4" s="69"/>
      <c r="E4" s="69"/>
      <c r="F4" s="69"/>
      <c r="G4" s="69"/>
      <c r="H4" s="69"/>
      <c r="I4" s="43"/>
    </row>
    <row r="5" spans="1:9" x14ac:dyDescent="0.25">
      <c r="A5" s="69"/>
      <c r="B5" s="69"/>
      <c r="C5" s="69"/>
      <c r="D5" s="69"/>
      <c r="E5" s="69"/>
      <c r="F5" s="69"/>
      <c r="G5" s="69"/>
      <c r="H5" s="69"/>
      <c r="I5" s="43"/>
    </row>
    <row r="6" spans="1:9" x14ac:dyDescent="0.25">
      <c r="A6" s="69"/>
      <c r="B6" s="69"/>
      <c r="C6" s="69"/>
      <c r="D6" s="69"/>
      <c r="E6" s="69"/>
      <c r="F6" s="69"/>
      <c r="G6" s="69"/>
      <c r="H6" s="69"/>
      <c r="I6" s="43"/>
    </row>
    <row r="7" spans="1:9" x14ac:dyDescent="0.25">
      <c r="A7" s="69"/>
      <c r="B7" s="69"/>
      <c r="C7" s="69"/>
      <c r="D7" s="69"/>
      <c r="E7" s="69"/>
      <c r="F7" s="69"/>
      <c r="G7" s="69"/>
      <c r="H7" s="69"/>
      <c r="I7" s="43"/>
    </row>
    <row r="8" spans="1:9" x14ac:dyDescent="0.25">
      <c r="A8" s="50"/>
      <c r="B8" s="50"/>
      <c r="C8" s="50"/>
      <c r="D8" s="50"/>
      <c r="E8" s="50"/>
      <c r="F8" s="50"/>
      <c r="G8" s="50"/>
      <c r="H8" s="50"/>
      <c r="I8" s="43"/>
    </row>
    <row r="9" spans="1:9" x14ac:dyDescent="0.25">
      <c r="A9" s="3"/>
      <c r="B9" s="3"/>
      <c r="C9" s="3"/>
      <c r="D9" s="16"/>
      <c r="E9" s="16"/>
      <c r="F9" s="16"/>
      <c r="G9" s="3"/>
      <c r="H9" s="3"/>
      <c r="I9" s="8"/>
    </row>
    <row r="10" spans="1:9" x14ac:dyDescent="0.25">
      <c r="I10" s="8"/>
    </row>
    <row r="11" spans="1:9" x14ac:dyDescent="0.25">
      <c r="I11" s="8"/>
    </row>
    <row r="12" spans="1:9" ht="24.75" customHeight="1" thickBot="1" x14ac:dyDescent="0.3">
      <c r="A12" s="128" t="s">
        <v>121</v>
      </c>
      <c r="I12" s="8"/>
    </row>
    <row r="13" spans="1:9" ht="63.75" thickBot="1" x14ac:dyDescent="0.3">
      <c r="A13" s="88" t="s">
        <v>27</v>
      </c>
      <c r="B13" s="104" t="s">
        <v>23</v>
      </c>
      <c r="C13" s="104" t="s">
        <v>54</v>
      </c>
      <c r="D13" s="104" t="s">
        <v>105</v>
      </c>
      <c r="E13" s="104" t="s">
        <v>101</v>
      </c>
      <c r="F13" s="104" t="s">
        <v>81</v>
      </c>
      <c r="G13" s="104" t="s">
        <v>82</v>
      </c>
      <c r="H13" s="105" t="s">
        <v>120</v>
      </c>
      <c r="I13" s="35"/>
    </row>
    <row r="14" spans="1:9" x14ac:dyDescent="0.25">
      <c r="A14" s="69"/>
      <c r="B14" s="69"/>
      <c r="C14" s="69"/>
      <c r="D14" s="69"/>
      <c r="E14" s="69"/>
      <c r="F14" s="69"/>
      <c r="G14" s="69"/>
      <c r="H14" s="69"/>
      <c r="I14" s="35"/>
    </row>
    <row r="15" spans="1:9" x14ac:dyDescent="0.25">
      <c r="A15" s="50"/>
      <c r="B15" s="50"/>
      <c r="C15" s="50"/>
      <c r="D15" s="50"/>
      <c r="E15" s="50"/>
      <c r="F15" s="50"/>
      <c r="G15" s="50"/>
      <c r="H15" s="50"/>
      <c r="I15" s="35"/>
    </row>
    <row r="16" spans="1:9" x14ac:dyDescent="0.25">
      <c r="A16" s="50"/>
      <c r="B16" s="50"/>
      <c r="C16" s="50"/>
      <c r="D16" s="50"/>
      <c r="E16" s="50"/>
      <c r="F16" s="50"/>
      <c r="G16" s="50"/>
      <c r="H16" s="50"/>
      <c r="I16" s="35"/>
    </row>
    <row r="17" spans="1:9" x14ac:dyDescent="0.25">
      <c r="A17" s="50"/>
      <c r="B17" s="50"/>
      <c r="C17" s="50"/>
      <c r="D17" s="50"/>
      <c r="E17" s="50"/>
      <c r="F17" s="50"/>
      <c r="G17" s="50"/>
      <c r="H17" s="50"/>
      <c r="I17" s="35"/>
    </row>
    <row r="18" spans="1:9" x14ac:dyDescent="0.25">
      <c r="A18" s="50"/>
      <c r="B18" s="50"/>
      <c r="C18" s="50"/>
      <c r="D18" s="50"/>
      <c r="E18" s="50"/>
      <c r="F18" s="50"/>
      <c r="G18" s="50"/>
      <c r="H18" s="50"/>
      <c r="I18" s="35"/>
    </row>
    <row r="19" spans="1:9" x14ac:dyDescent="0.25">
      <c r="A19" s="3"/>
      <c r="B19" s="3"/>
      <c r="C19" s="3"/>
      <c r="D19" s="16"/>
      <c r="E19" s="16"/>
      <c r="F19" s="16"/>
      <c r="G19" s="3"/>
      <c r="H19" s="3"/>
      <c r="I19" s="8"/>
    </row>
    <row r="20" spans="1:9" x14ac:dyDescent="0.25">
      <c r="H20" s="18"/>
      <c r="I20" s="8"/>
    </row>
  </sheetData>
  <mergeCells count="1">
    <mergeCell ref="A1:H1"/>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53"/>
  <sheetViews>
    <sheetView view="pageBreakPreview" zoomScaleNormal="100" zoomScaleSheetLayoutView="100" workbookViewId="0">
      <selection activeCell="A30" sqref="A30"/>
    </sheetView>
  </sheetViews>
  <sheetFormatPr defaultRowHeight="15.75" x14ac:dyDescent="0.25"/>
  <cols>
    <col min="1" max="1" width="31.5" customWidth="1"/>
    <col min="2" max="2" width="48.125" customWidth="1"/>
  </cols>
  <sheetData>
    <row r="1" spans="1:2" ht="50.25" customHeight="1" thickBot="1" x14ac:dyDescent="0.3">
      <c r="A1" s="612" t="s">
        <v>278</v>
      </c>
      <c r="B1" s="612"/>
    </row>
    <row r="2" spans="1:2" s="1" customFormat="1" ht="16.5" thickBot="1" x14ac:dyDescent="0.3">
      <c r="A2" s="135" t="s">
        <v>27</v>
      </c>
      <c r="B2" s="102" t="s">
        <v>284</v>
      </c>
    </row>
    <row r="3" spans="1:2" x14ac:dyDescent="0.25">
      <c r="A3" s="3" t="s">
        <v>5080</v>
      </c>
      <c r="B3" s="536" t="s">
        <v>5066</v>
      </c>
    </row>
    <row r="4" spans="1:2" x14ac:dyDescent="0.25">
      <c r="A4" s="3"/>
      <c r="B4" s="536" t="s">
        <v>5081</v>
      </c>
    </row>
    <row r="5" spans="1:2" x14ac:dyDescent="0.25">
      <c r="A5" s="3"/>
      <c r="B5" s="536" t="s">
        <v>5082</v>
      </c>
    </row>
    <row r="6" spans="1:2" x14ac:dyDescent="0.25">
      <c r="A6" s="3"/>
      <c r="B6" s="536" t="s">
        <v>5083</v>
      </c>
    </row>
    <row r="7" spans="1:2" x14ac:dyDescent="0.25">
      <c r="A7" s="3"/>
      <c r="B7" s="536" t="s">
        <v>5084</v>
      </c>
    </row>
    <row r="8" spans="1:2" x14ac:dyDescent="0.25">
      <c r="A8" s="3"/>
      <c r="B8" s="536" t="s">
        <v>5085</v>
      </c>
    </row>
    <row r="9" spans="1:2" x14ac:dyDescent="0.25">
      <c r="A9" s="3"/>
      <c r="B9" s="536" t="s">
        <v>5059</v>
      </c>
    </row>
    <row r="10" spans="1:2" x14ac:dyDescent="0.25">
      <c r="A10" s="56"/>
      <c r="B10" s="536" t="s">
        <v>5064</v>
      </c>
    </row>
    <row r="11" spans="1:2" x14ac:dyDescent="0.25">
      <c r="A11" s="56" t="s">
        <v>5086</v>
      </c>
      <c r="B11" s="536" t="s">
        <v>5084</v>
      </c>
    </row>
    <row r="12" spans="1:2" x14ac:dyDescent="0.25">
      <c r="A12" s="56"/>
      <c r="B12" s="536" t="s">
        <v>5087</v>
      </c>
    </row>
    <row r="13" spans="1:2" x14ac:dyDescent="0.25">
      <c r="A13" s="56"/>
      <c r="B13" s="536" t="s">
        <v>5088</v>
      </c>
    </row>
    <row r="14" spans="1:2" x14ac:dyDescent="0.25">
      <c r="A14" s="56"/>
      <c r="B14" s="536" t="s">
        <v>4791</v>
      </c>
    </row>
    <row r="15" spans="1:2" x14ac:dyDescent="0.25">
      <c r="A15" s="56"/>
      <c r="B15" s="536" t="s">
        <v>4792</v>
      </c>
    </row>
    <row r="16" spans="1:2" x14ac:dyDescent="0.25">
      <c r="A16" s="56"/>
      <c r="B16" s="536" t="s">
        <v>5089</v>
      </c>
    </row>
    <row r="17" spans="1:2" x14ac:dyDescent="0.25">
      <c r="A17" s="56"/>
      <c r="B17" s="536" t="s">
        <v>4794</v>
      </c>
    </row>
    <row r="18" spans="1:2" x14ac:dyDescent="0.25">
      <c r="A18" s="56"/>
      <c r="B18" s="536" t="s">
        <v>5046</v>
      </c>
    </row>
    <row r="19" spans="1:2" x14ac:dyDescent="0.25">
      <c r="A19" s="56"/>
      <c r="B19" s="536" t="s">
        <v>5090</v>
      </c>
    </row>
    <row r="20" spans="1:2" x14ac:dyDescent="0.25">
      <c r="A20" s="56" t="s">
        <v>5091</v>
      </c>
      <c r="B20" s="536" t="s">
        <v>5044</v>
      </c>
    </row>
    <row r="21" spans="1:2" x14ac:dyDescent="0.25">
      <c r="A21" s="56"/>
      <c r="B21" s="536" t="s">
        <v>5054</v>
      </c>
    </row>
    <row r="22" spans="1:2" x14ac:dyDescent="0.25">
      <c r="A22" s="56"/>
      <c r="B22" s="536" t="s">
        <v>5092</v>
      </c>
    </row>
    <row r="23" spans="1:2" x14ac:dyDescent="0.25">
      <c r="A23" s="56"/>
      <c r="B23" s="536" t="s">
        <v>5093</v>
      </c>
    </row>
    <row r="24" spans="1:2" x14ac:dyDescent="0.25">
      <c r="A24" s="56"/>
      <c r="B24" s="536" t="s">
        <v>5094</v>
      </c>
    </row>
    <row r="25" spans="1:2" x14ac:dyDescent="0.25">
      <c r="A25" s="56"/>
      <c r="B25" s="536" t="s">
        <v>5095</v>
      </c>
    </row>
    <row r="26" spans="1:2" x14ac:dyDescent="0.25">
      <c r="A26" s="56"/>
      <c r="B26" s="536" t="s">
        <v>5096</v>
      </c>
    </row>
    <row r="27" spans="1:2" x14ac:dyDescent="0.25">
      <c r="A27" s="56"/>
      <c r="B27" s="536" t="s">
        <v>5097</v>
      </c>
    </row>
    <row r="28" spans="1:2" x14ac:dyDescent="0.25">
      <c r="A28" s="56"/>
      <c r="B28" s="536" t="s">
        <v>5052</v>
      </c>
    </row>
    <row r="29" spans="1:2" x14ac:dyDescent="0.25">
      <c r="A29" s="56"/>
      <c r="B29" s="536" t="s">
        <v>5098</v>
      </c>
    </row>
    <row r="30" spans="1:2" ht="31.5" x14ac:dyDescent="0.25">
      <c r="A30" s="80" t="s">
        <v>5099</v>
      </c>
      <c r="B30" s="536" t="s">
        <v>5100</v>
      </c>
    </row>
    <row r="31" spans="1:2" x14ac:dyDescent="0.25">
      <c r="A31" s="56"/>
      <c r="B31" s="536" t="s">
        <v>5101</v>
      </c>
    </row>
    <row r="32" spans="1:2" x14ac:dyDescent="0.25">
      <c r="A32" s="56"/>
      <c r="B32" s="536" t="s">
        <v>5071</v>
      </c>
    </row>
    <row r="33" spans="1:2" x14ac:dyDescent="0.25">
      <c r="A33" s="56"/>
      <c r="B33" s="536" t="s">
        <v>5102</v>
      </c>
    </row>
    <row r="34" spans="1:2" x14ac:dyDescent="0.25">
      <c r="A34" s="56"/>
      <c r="B34" s="536" t="s">
        <v>5103</v>
      </c>
    </row>
    <row r="35" spans="1:2" x14ac:dyDescent="0.25">
      <c r="A35" s="56"/>
      <c r="B35" s="536" t="s">
        <v>5104</v>
      </c>
    </row>
    <row r="36" spans="1:2" x14ac:dyDescent="0.25">
      <c r="A36" s="56"/>
      <c r="B36" s="536" t="s">
        <v>5105</v>
      </c>
    </row>
    <row r="37" spans="1:2" x14ac:dyDescent="0.25">
      <c r="A37" s="56"/>
      <c r="B37" s="536" t="s">
        <v>4792</v>
      </c>
    </row>
    <row r="38" spans="1:2" x14ac:dyDescent="0.25">
      <c r="A38" s="56"/>
      <c r="B38" s="536" t="s">
        <v>5048</v>
      </c>
    </row>
    <row r="39" spans="1:2" x14ac:dyDescent="0.25">
      <c r="A39" s="56"/>
      <c r="B39" s="536" t="s">
        <v>5106</v>
      </c>
    </row>
    <row r="40" spans="1:2" x14ac:dyDescent="0.25">
      <c r="A40" s="56"/>
      <c r="B40" s="536" t="s">
        <v>5107</v>
      </c>
    </row>
    <row r="41" spans="1:2" x14ac:dyDescent="0.25">
      <c r="A41" s="56"/>
      <c r="B41" s="536" t="s">
        <v>5108</v>
      </c>
    </row>
    <row r="42" spans="1:2" x14ac:dyDescent="0.25">
      <c r="A42" s="56"/>
      <c r="B42" s="536" t="s">
        <v>5067</v>
      </c>
    </row>
    <row r="43" spans="1:2" x14ac:dyDescent="0.25">
      <c r="A43" s="56"/>
      <c r="B43" s="536" t="s">
        <v>5040</v>
      </c>
    </row>
    <row r="44" spans="1:2" x14ac:dyDescent="0.25">
      <c r="A44" s="56" t="s">
        <v>3962</v>
      </c>
      <c r="B44" s="537" t="s">
        <v>3966</v>
      </c>
    </row>
    <row r="45" spans="1:2" x14ac:dyDescent="0.25">
      <c r="A45" s="56"/>
      <c r="B45" s="538" t="s">
        <v>3963</v>
      </c>
    </row>
    <row r="46" spans="1:2" x14ac:dyDescent="0.25">
      <c r="A46" s="56" t="s">
        <v>5109</v>
      </c>
      <c r="B46" s="536" t="s">
        <v>4792</v>
      </c>
    </row>
    <row r="47" spans="1:2" x14ac:dyDescent="0.25">
      <c r="A47" s="56"/>
      <c r="B47" s="537" t="s">
        <v>4793</v>
      </c>
    </row>
    <row r="48" spans="1:2" x14ac:dyDescent="0.25">
      <c r="A48" s="56"/>
      <c r="B48" s="537" t="s">
        <v>4794</v>
      </c>
    </row>
    <row r="49" spans="1:2" x14ac:dyDescent="0.25">
      <c r="A49" s="56"/>
      <c r="B49" s="537" t="s">
        <v>4795</v>
      </c>
    </row>
    <row r="50" spans="1:2" x14ac:dyDescent="0.25">
      <c r="A50" s="56"/>
      <c r="B50" s="537" t="s">
        <v>4796</v>
      </c>
    </row>
    <row r="51" spans="1:2" x14ac:dyDescent="0.25">
      <c r="A51" s="56"/>
      <c r="B51" s="537" t="s">
        <v>4791</v>
      </c>
    </row>
    <row r="52" spans="1:2" ht="31.5" x14ac:dyDescent="0.25">
      <c r="A52" s="80" t="s">
        <v>5110</v>
      </c>
      <c r="B52" s="537" t="s">
        <v>5057</v>
      </c>
    </row>
    <row r="53" spans="1:2" x14ac:dyDescent="0.25">
      <c r="A53" s="56"/>
      <c r="B53" s="537" t="s">
        <v>5052</v>
      </c>
    </row>
  </sheetData>
  <mergeCells count="1">
    <mergeCell ref="A1:B1"/>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8"/>
  <sheetViews>
    <sheetView view="pageBreakPreview" zoomScaleNormal="100" zoomScaleSheetLayoutView="100" workbookViewId="0">
      <selection activeCell="E11" sqref="E11"/>
    </sheetView>
  </sheetViews>
  <sheetFormatPr defaultRowHeight="15.75" x14ac:dyDescent="0.25"/>
  <cols>
    <col min="1" max="1" width="25.375" customWidth="1"/>
    <col min="2" max="2" width="26.375" customWidth="1"/>
    <col min="3" max="3" width="34.75" customWidth="1"/>
    <col min="4" max="4" width="30.75" customWidth="1"/>
  </cols>
  <sheetData>
    <row r="1" spans="1:3" ht="78.75" customHeight="1" x14ac:dyDescent="0.25">
      <c r="A1" s="612" t="s">
        <v>5111</v>
      </c>
      <c r="B1" s="612"/>
      <c r="C1" s="612"/>
    </row>
    <row r="2" spans="1:3" ht="24" customHeight="1" thickBot="1" x14ac:dyDescent="0.3">
      <c r="A2" s="648" t="s">
        <v>279</v>
      </c>
      <c r="B2" s="648"/>
      <c r="C2" s="49"/>
    </row>
    <row r="3" spans="1:3" ht="32.25" thickBot="1" x14ac:dyDescent="0.3">
      <c r="A3" s="137" t="s">
        <v>27</v>
      </c>
      <c r="B3" s="102" t="s">
        <v>284</v>
      </c>
      <c r="C3" s="103" t="s">
        <v>85</v>
      </c>
    </row>
    <row r="4" spans="1:3" x14ac:dyDescent="0.25">
      <c r="A4" s="87"/>
      <c r="B4" s="87"/>
      <c r="C4" s="87"/>
    </row>
    <row r="5" spans="1:3" x14ac:dyDescent="0.25">
      <c r="A5" s="87"/>
      <c r="B5" s="87"/>
      <c r="C5" s="87"/>
    </row>
    <row r="6" spans="1:3" x14ac:dyDescent="0.25">
      <c r="A6" s="87"/>
      <c r="B6" s="87"/>
      <c r="C6" s="87"/>
    </row>
    <row r="7" spans="1:3" x14ac:dyDescent="0.25">
      <c r="A7" s="3"/>
      <c r="B7" s="3"/>
      <c r="C7" s="3"/>
    </row>
    <row r="8" spans="1:3" x14ac:dyDescent="0.25">
      <c r="A8" s="3"/>
      <c r="B8" s="3"/>
      <c r="C8" s="3"/>
    </row>
    <row r="9" spans="1:3" x14ac:dyDescent="0.25">
      <c r="A9" s="3"/>
      <c r="B9" s="3"/>
      <c r="C9" s="3"/>
    </row>
    <row r="10" spans="1:3" x14ac:dyDescent="0.25">
      <c r="C10" s="18"/>
    </row>
    <row r="11" spans="1:3" ht="16.5" thickBot="1" x14ac:dyDescent="0.3">
      <c r="A11" s="128" t="s">
        <v>280</v>
      </c>
    </row>
    <row r="12" spans="1:3" ht="32.25" thickBot="1" x14ac:dyDescent="0.3">
      <c r="A12" s="137" t="s">
        <v>27</v>
      </c>
      <c r="B12" s="102" t="s">
        <v>284</v>
      </c>
      <c r="C12" s="103" t="s">
        <v>106</v>
      </c>
    </row>
    <row r="13" spans="1:3" x14ac:dyDescent="0.25">
      <c r="A13" s="87"/>
      <c r="B13" s="87"/>
      <c r="C13" s="87"/>
    </row>
    <row r="14" spans="1:3" x14ac:dyDescent="0.25">
      <c r="A14" s="3"/>
      <c r="B14" s="3"/>
      <c r="C14" s="3"/>
    </row>
    <row r="15" spans="1:3" x14ac:dyDescent="0.25">
      <c r="A15" s="3"/>
      <c r="B15" s="3"/>
      <c r="C15" s="3"/>
    </row>
    <row r="16" spans="1:3" x14ac:dyDescent="0.25">
      <c r="A16" s="3"/>
      <c r="B16" s="3"/>
      <c r="C16" s="3"/>
    </row>
    <row r="17" spans="1:3" x14ac:dyDescent="0.25">
      <c r="A17" s="3"/>
      <c r="B17" s="3"/>
      <c r="C17" s="3"/>
    </row>
    <row r="18" spans="1:3" x14ac:dyDescent="0.25">
      <c r="C18" s="18"/>
    </row>
  </sheetData>
  <mergeCells count="2">
    <mergeCell ref="A1:C1"/>
    <mergeCell ref="A2:B2"/>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C00000"/>
  </sheetPr>
  <dimension ref="A1:M908"/>
  <sheetViews>
    <sheetView tabSelected="1" view="pageBreakPreview" zoomScaleNormal="100" zoomScaleSheetLayoutView="100" workbookViewId="0">
      <selection sqref="A1:L1"/>
    </sheetView>
  </sheetViews>
  <sheetFormatPr defaultRowHeight="15.75" x14ac:dyDescent="0.25"/>
  <cols>
    <col min="1" max="1" width="3.75" customWidth="1"/>
    <col min="2" max="2" width="6.625" customWidth="1"/>
    <col min="3" max="3" width="10.625" customWidth="1"/>
    <col min="4" max="4" width="6" customWidth="1"/>
    <col min="5" max="5" width="5.25" customWidth="1"/>
    <col min="6" max="6" width="12.125" customWidth="1"/>
    <col min="7" max="7" width="14.75" customWidth="1"/>
    <col min="8" max="8" width="23.875" customWidth="1"/>
    <col min="9" max="9" width="10.125" customWidth="1"/>
    <col min="10" max="11" width="13.75" customWidth="1"/>
    <col min="12" max="12" width="10.5" customWidth="1"/>
  </cols>
  <sheetData>
    <row r="1" spans="1:12" ht="21" thickBot="1" x14ac:dyDescent="0.35">
      <c r="A1" s="649" t="s">
        <v>251</v>
      </c>
      <c r="B1" s="649"/>
      <c r="C1" s="649"/>
      <c r="D1" s="649"/>
      <c r="E1" s="649"/>
      <c r="F1" s="649"/>
      <c r="G1" s="649"/>
      <c r="H1" s="649"/>
      <c r="I1" s="649"/>
      <c r="J1" s="649"/>
      <c r="K1" s="649"/>
      <c r="L1" s="649"/>
    </row>
    <row r="2" spans="1:12" ht="138" customHeight="1" thickBot="1" x14ac:dyDescent="0.3">
      <c r="A2" s="168" t="s">
        <v>107</v>
      </c>
      <c r="B2" s="169" t="s">
        <v>27</v>
      </c>
      <c r="C2" s="169" t="s">
        <v>172</v>
      </c>
      <c r="D2" s="169" t="s">
        <v>175</v>
      </c>
      <c r="E2" s="169" t="s">
        <v>174</v>
      </c>
      <c r="F2" s="169" t="s">
        <v>108</v>
      </c>
      <c r="G2" s="169" t="s">
        <v>109</v>
      </c>
      <c r="H2" s="169" t="s">
        <v>95</v>
      </c>
      <c r="I2" s="169" t="s">
        <v>110</v>
      </c>
      <c r="J2" s="169" t="s">
        <v>111</v>
      </c>
      <c r="K2" s="169" t="s">
        <v>112</v>
      </c>
      <c r="L2" s="170" t="s">
        <v>113</v>
      </c>
    </row>
    <row r="3" spans="1:12" ht="51" hidden="1" x14ac:dyDescent="0.25">
      <c r="A3" s="310">
        <v>1</v>
      </c>
      <c r="B3" s="310" t="s">
        <v>286</v>
      </c>
      <c r="C3" s="311" t="s">
        <v>589</v>
      </c>
      <c r="D3" s="310" t="s">
        <v>288</v>
      </c>
      <c r="E3" s="310" t="s">
        <v>289</v>
      </c>
      <c r="F3" s="311" t="s">
        <v>590</v>
      </c>
      <c r="G3" s="311" t="s">
        <v>591</v>
      </c>
      <c r="H3" s="311" t="s">
        <v>592</v>
      </c>
      <c r="I3" s="333" t="s">
        <v>593</v>
      </c>
      <c r="J3" s="313">
        <v>9219</v>
      </c>
      <c r="K3" s="311"/>
      <c r="L3" s="311"/>
    </row>
    <row r="4" spans="1:12" ht="76.5" hidden="1" x14ac:dyDescent="0.25">
      <c r="A4" s="310">
        <v>2</v>
      </c>
      <c r="B4" s="310" t="s">
        <v>286</v>
      </c>
      <c r="C4" s="311" t="s">
        <v>589</v>
      </c>
      <c r="D4" s="310" t="s">
        <v>288</v>
      </c>
      <c r="E4" s="310" t="s">
        <v>289</v>
      </c>
      <c r="F4" s="311" t="s">
        <v>594</v>
      </c>
      <c r="G4" s="311" t="s">
        <v>1183</v>
      </c>
      <c r="H4" s="311" t="s">
        <v>595</v>
      </c>
      <c r="I4" s="316" t="s">
        <v>593</v>
      </c>
      <c r="J4" s="313">
        <v>9671</v>
      </c>
      <c r="K4" s="310"/>
      <c r="L4" s="311"/>
    </row>
    <row r="5" spans="1:12" ht="51" hidden="1" x14ac:dyDescent="0.25">
      <c r="A5" s="310">
        <v>3</v>
      </c>
      <c r="B5" s="310" t="s">
        <v>286</v>
      </c>
      <c r="C5" s="311" t="s">
        <v>589</v>
      </c>
      <c r="D5" s="310" t="s">
        <v>288</v>
      </c>
      <c r="E5" s="310" t="s">
        <v>289</v>
      </c>
      <c r="F5" s="311" t="s">
        <v>596</v>
      </c>
      <c r="G5" s="311" t="s">
        <v>597</v>
      </c>
      <c r="H5" s="311" t="s">
        <v>598</v>
      </c>
      <c r="I5" s="316" t="s">
        <v>593</v>
      </c>
      <c r="J5" s="313">
        <v>5476</v>
      </c>
      <c r="K5" s="310"/>
      <c r="L5" s="311"/>
    </row>
    <row r="6" spans="1:12" ht="38.25" hidden="1" x14ac:dyDescent="0.25">
      <c r="A6" s="310">
        <v>4</v>
      </c>
      <c r="B6" s="310" t="s">
        <v>286</v>
      </c>
      <c r="C6" s="311" t="s">
        <v>589</v>
      </c>
      <c r="D6" s="310" t="s">
        <v>288</v>
      </c>
      <c r="E6" s="310" t="s">
        <v>289</v>
      </c>
      <c r="F6" s="311" t="s">
        <v>599</v>
      </c>
      <c r="G6" s="311" t="s">
        <v>600</v>
      </c>
      <c r="H6" s="311" t="s">
        <v>601</v>
      </c>
      <c r="I6" s="316" t="s">
        <v>602</v>
      </c>
      <c r="J6" s="313">
        <v>13669</v>
      </c>
      <c r="K6" s="310"/>
      <c r="L6" s="311"/>
    </row>
    <row r="7" spans="1:12" ht="51" hidden="1" x14ac:dyDescent="0.25">
      <c r="A7" s="310">
        <v>5</v>
      </c>
      <c r="B7" s="310" t="s">
        <v>286</v>
      </c>
      <c r="C7" s="311" t="s">
        <v>589</v>
      </c>
      <c r="D7" s="310" t="s">
        <v>288</v>
      </c>
      <c r="E7" s="310" t="s">
        <v>289</v>
      </c>
      <c r="F7" s="311" t="s">
        <v>603</v>
      </c>
      <c r="G7" s="311" t="s">
        <v>604</v>
      </c>
      <c r="H7" s="311" t="s">
        <v>605</v>
      </c>
      <c r="I7" s="316" t="s">
        <v>606</v>
      </c>
      <c r="J7" s="313">
        <v>16000</v>
      </c>
      <c r="K7" s="310"/>
      <c r="L7" s="311"/>
    </row>
    <row r="8" spans="1:12" ht="38.25" hidden="1" x14ac:dyDescent="0.25">
      <c r="A8" s="310">
        <v>6</v>
      </c>
      <c r="B8" s="310" t="s">
        <v>286</v>
      </c>
      <c r="C8" s="311" t="s">
        <v>589</v>
      </c>
      <c r="D8" s="310" t="s">
        <v>288</v>
      </c>
      <c r="E8" s="310" t="s">
        <v>289</v>
      </c>
      <c r="F8" s="311" t="s">
        <v>607</v>
      </c>
      <c r="G8" s="311" t="s">
        <v>608</v>
      </c>
      <c r="H8" s="311" t="s">
        <v>609</v>
      </c>
      <c r="I8" s="316" t="s">
        <v>606</v>
      </c>
      <c r="J8" s="313">
        <v>10392</v>
      </c>
      <c r="K8" s="310"/>
      <c r="L8" s="311"/>
    </row>
    <row r="9" spans="1:12" ht="51" hidden="1" x14ac:dyDescent="0.25">
      <c r="A9" s="310">
        <v>7</v>
      </c>
      <c r="B9" s="310" t="s">
        <v>286</v>
      </c>
      <c r="C9" s="311" t="s">
        <v>589</v>
      </c>
      <c r="D9" s="310" t="s">
        <v>288</v>
      </c>
      <c r="E9" s="310" t="s">
        <v>289</v>
      </c>
      <c r="F9" s="311" t="s">
        <v>610</v>
      </c>
      <c r="G9" s="311" t="s">
        <v>611</v>
      </c>
      <c r="H9" s="311" t="s">
        <v>612</v>
      </c>
      <c r="I9" s="316" t="s">
        <v>602</v>
      </c>
      <c r="J9" s="313">
        <v>13320</v>
      </c>
      <c r="K9" s="310"/>
      <c r="L9" s="311"/>
    </row>
    <row r="10" spans="1:12" ht="63.75" hidden="1" x14ac:dyDescent="0.25">
      <c r="A10" s="310">
        <v>8</v>
      </c>
      <c r="B10" s="310" t="s">
        <v>286</v>
      </c>
      <c r="C10" s="311" t="s">
        <v>589</v>
      </c>
      <c r="D10" s="310" t="s">
        <v>288</v>
      </c>
      <c r="E10" s="310" t="s">
        <v>289</v>
      </c>
      <c r="F10" s="311" t="s">
        <v>613</v>
      </c>
      <c r="G10" s="311" t="s">
        <v>614</v>
      </c>
      <c r="H10" s="311" t="s">
        <v>615</v>
      </c>
      <c r="I10" s="316" t="s">
        <v>606</v>
      </c>
      <c r="J10" s="313">
        <v>5158</v>
      </c>
      <c r="K10" s="310"/>
      <c r="L10" s="311"/>
    </row>
    <row r="11" spans="1:12" ht="51" hidden="1" x14ac:dyDescent="0.25">
      <c r="A11" s="310">
        <v>9</v>
      </c>
      <c r="B11" s="310" t="s">
        <v>286</v>
      </c>
      <c r="C11" s="311" t="s">
        <v>589</v>
      </c>
      <c r="D11" s="310" t="s">
        <v>288</v>
      </c>
      <c r="E11" s="310" t="s">
        <v>289</v>
      </c>
      <c r="F11" s="311" t="s">
        <v>616</v>
      </c>
      <c r="G11" s="311" t="s">
        <v>617</v>
      </c>
      <c r="H11" s="311" t="s">
        <v>618</v>
      </c>
      <c r="I11" s="316" t="s">
        <v>602</v>
      </c>
      <c r="J11" s="313">
        <v>8461</v>
      </c>
      <c r="K11" s="310"/>
      <c r="L11" s="311"/>
    </row>
    <row r="12" spans="1:12" ht="25.5" hidden="1" x14ac:dyDescent="0.25">
      <c r="A12" s="310">
        <v>10</v>
      </c>
      <c r="B12" s="310" t="s">
        <v>286</v>
      </c>
      <c r="C12" s="311" t="s">
        <v>589</v>
      </c>
      <c r="D12" s="310" t="s">
        <v>288</v>
      </c>
      <c r="E12" s="310" t="s">
        <v>289</v>
      </c>
      <c r="F12" s="311" t="s">
        <v>619</v>
      </c>
      <c r="G12" s="311" t="s">
        <v>620</v>
      </c>
      <c r="H12" s="311" t="s">
        <v>621</v>
      </c>
      <c r="I12" s="316" t="s">
        <v>602</v>
      </c>
      <c r="J12" s="313">
        <v>10470</v>
      </c>
      <c r="K12" s="310"/>
      <c r="L12" s="311"/>
    </row>
    <row r="13" spans="1:12" ht="38.25" hidden="1" x14ac:dyDescent="0.25">
      <c r="A13" s="310">
        <v>11</v>
      </c>
      <c r="B13" s="310" t="s">
        <v>286</v>
      </c>
      <c r="C13" s="311" t="s">
        <v>589</v>
      </c>
      <c r="D13" s="310" t="s">
        <v>288</v>
      </c>
      <c r="E13" s="310" t="s">
        <v>289</v>
      </c>
      <c r="F13" s="311" t="s">
        <v>622</v>
      </c>
      <c r="G13" s="311" t="s">
        <v>623</v>
      </c>
      <c r="H13" s="311" t="s">
        <v>624</v>
      </c>
      <c r="I13" s="316" t="s">
        <v>602</v>
      </c>
      <c r="J13" s="313">
        <v>7706</v>
      </c>
      <c r="K13" s="310"/>
      <c r="L13" s="311"/>
    </row>
    <row r="14" spans="1:12" ht="51" hidden="1" x14ac:dyDescent="0.25">
      <c r="A14" s="310">
        <v>12</v>
      </c>
      <c r="B14" s="310" t="s">
        <v>286</v>
      </c>
      <c r="C14" s="311" t="s">
        <v>589</v>
      </c>
      <c r="D14" s="310" t="s">
        <v>288</v>
      </c>
      <c r="E14" s="310" t="s">
        <v>289</v>
      </c>
      <c r="F14" s="311" t="s">
        <v>625</v>
      </c>
      <c r="G14" s="311" t="s">
        <v>626</v>
      </c>
      <c r="H14" s="311" t="s">
        <v>627</v>
      </c>
      <c r="I14" s="316" t="s">
        <v>602</v>
      </c>
      <c r="J14" s="313">
        <v>9466</v>
      </c>
      <c r="K14" s="310"/>
      <c r="L14" s="311"/>
    </row>
    <row r="15" spans="1:12" ht="51" hidden="1" x14ac:dyDescent="0.25">
      <c r="A15" s="310">
        <v>13</v>
      </c>
      <c r="B15" s="310" t="s">
        <v>286</v>
      </c>
      <c r="C15" s="311" t="s">
        <v>589</v>
      </c>
      <c r="D15" s="310" t="s">
        <v>288</v>
      </c>
      <c r="E15" s="310" t="s">
        <v>289</v>
      </c>
      <c r="F15" s="311" t="s">
        <v>628</v>
      </c>
      <c r="G15" s="311" t="s">
        <v>629</v>
      </c>
      <c r="H15" s="311" t="s">
        <v>630</v>
      </c>
      <c r="I15" s="316" t="s">
        <v>631</v>
      </c>
      <c r="J15" s="313">
        <v>10183</v>
      </c>
      <c r="K15" s="310"/>
      <c r="L15" s="311"/>
    </row>
    <row r="16" spans="1:12" ht="51" hidden="1" x14ac:dyDescent="0.25">
      <c r="A16" s="310">
        <v>14</v>
      </c>
      <c r="B16" s="310" t="s">
        <v>286</v>
      </c>
      <c r="C16" s="311" t="s">
        <v>589</v>
      </c>
      <c r="D16" s="310" t="s">
        <v>288</v>
      </c>
      <c r="E16" s="310" t="s">
        <v>289</v>
      </c>
      <c r="F16" s="311" t="s">
        <v>632</v>
      </c>
      <c r="G16" s="311" t="s">
        <v>633</v>
      </c>
      <c r="H16" s="311" t="s">
        <v>634</v>
      </c>
      <c r="I16" s="316" t="s">
        <v>631</v>
      </c>
      <c r="J16" s="313">
        <v>13178</v>
      </c>
      <c r="K16" s="310"/>
      <c r="L16" s="311"/>
    </row>
    <row r="17" spans="1:12" ht="38.25" hidden="1" x14ac:dyDescent="0.25">
      <c r="A17" s="310">
        <v>15</v>
      </c>
      <c r="B17" s="310" t="s">
        <v>286</v>
      </c>
      <c r="C17" s="311" t="s">
        <v>589</v>
      </c>
      <c r="D17" s="310" t="s">
        <v>288</v>
      </c>
      <c r="E17" s="310" t="s">
        <v>289</v>
      </c>
      <c r="F17" s="311" t="s">
        <v>635</v>
      </c>
      <c r="G17" s="311" t="s">
        <v>636</v>
      </c>
      <c r="H17" s="311" t="s">
        <v>637</v>
      </c>
      <c r="I17" s="316" t="s">
        <v>631</v>
      </c>
      <c r="J17" s="313">
        <v>11712</v>
      </c>
      <c r="K17" s="310"/>
      <c r="L17" s="311"/>
    </row>
    <row r="18" spans="1:12" ht="51" hidden="1" x14ac:dyDescent="0.25">
      <c r="A18" s="310">
        <v>16</v>
      </c>
      <c r="B18" s="310" t="s">
        <v>286</v>
      </c>
      <c r="C18" s="311" t="s">
        <v>589</v>
      </c>
      <c r="D18" s="310" t="s">
        <v>288</v>
      </c>
      <c r="E18" s="310" t="s">
        <v>289</v>
      </c>
      <c r="F18" s="311" t="s">
        <v>638</v>
      </c>
      <c r="G18" s="311" t="s">
        <v>639</v>
      </c>
      <c r="H18" s="311" t="s">
        <v>640</v>
      </c>
      <c r="I18" s="316" t="s">
        <v>641</v>
      </c>
      <c r="J18" s="313">
        <v>10527</v>
      </c>
      <c r="K18" s="310"/>
      <c r="L18" s="311"/>
    </row>
    <row r="19" spans="1:12" ht="38.25" hidden="1" x14ac:dyDescent="0.25">
      <c r="A19" s="310">
        <v>17</v>
      </c>
      <c r="B19" s="310" t="s">
        <v>286</v>
      </c>
      <c r="C19" s="311" t="s">
        <v>589</v>
      </c>
      <c r="D19" s="310" t="s">
        <v>288</v>
      </c>
      <c r="E19" s="310" t="s">
        <v>289</v>
      </c>
      <c r="F19" s="311" t="s">
        <v>642</v>
      </c>
      <c r="G19" s="311" t="s">
        <v>643</v>
      </c>
      <c r="H19" s="311" t="s">
        <v>644</v>
      </c>
      <c r="I19" s="316" t="s">
        <v>631</v>
      </c>
      <c r="J19" s="313">
        <v>12742</v>
      </c>
      <c r="K19" s="310"/>
      <c r="L19" s="311"/>
    </row>
    <row r="20" spans="1:12" ht="63.75" hidden="1" x14ac:dyDescent="0.25">
      <c r="A20" s="310">
        <v>18</v>
      </c>
      <c r="B20" s="310" t="s">
        <v>286</v>
      </c>
      <c r="C20" s="311" t="s">
        <v>589</v>
      </c>
      <c r="D20" s="310" t="s">
        <v>288</v>
      </c>
      <c r="E20" s="310" t="s">
        <v>289</v>
      </c>
      <c r="F20" s="311" t="s">
        <v>645</v>
      </c>
      <c r="G20" s="311" t="s">
        <v>646</v>
      </c>
      <c r="H20" s="311" t="s">
        <v>647</v>
      </c>
      <c r="I20" s="316" t="s">
        <v>631</v>
      </c>
      <c r="J20" s="313">
        <v>10665</v>
      </c>
      <c r="K20" s="310"/>
      <c r="L20" s="311"/>
    </row>
    <row r="21" spans="1:12" ht="25.5" hidden="1" x14ac:dyDescent="0.25">
      <c r="A21" s="310">
        <v>19</v>
      </c>
      <c r="B21" s="310" t="s">
        <v>286</v>
      </c>
      <c r="C21" s="311" t="s">
        <v>589</v>
      </c>
      <c r="D21" s="310" t="s">
        <v>288</v>
      </c>
      <c r="E21" s="310" t="s">
        <v>289</v>
      </c>
      <c r="F21" s="311" t="s">
        <v>648</v>
      </c>
      <c r="G21" s="311" t="s">
        <v>649</v>
      </c>
      <c r="H21" s="311" t="s">
        <v>650</v>
      </c>
      <c r="I21" s="316" t="s">
        <v>631</v>
      </c>
      <c r="J21" s="313">
        <v>10737</v>
      </c>
      <c r="K21" s="310"/>
      <c r="L21" s="311"/>
    </row>
    <row r="22" spans="1:12" ht="51" hidden="1" x14ac:dyDescent="0.25">
      <c r="A22" s="310">
        <v>20</v>
      </c>
      <c r="B22" s="310" t="s">
        <v>286</v>
      </c>
      <c r="C22" s="311" t="s">
        <v>589</v>
      </c>
      <c r="D22" s="310" t="s">
        <v>288</v>
      </c>
      <c r="E22" s="310" t="s">
        <v>289</v>
      </c>
      <c r="F22" s="311" t="s">
        <v>651</v>
      </c>
      <c r="G22" s="311" t="s">
        <v>652</v>
      </c>
      <c r="H22" s="311" t="s">
        <v>653</v>
      </c>
      <c r="I22" s="316" t="s">
        <v>593</v>
      </c>
      <c r="J22" s="313">
        <v>6142</v>
      </c>
      <c r="K22" s="310"/>
      <c r="L22" s="311"/>
    </row>
    <row r="23" spans="1:12" ht="38.25" hidden="1" x14ac:dyDescent="0.25">
      <c r="A23" s="310">
        <v>21</v>
      </c>
      <c r="B23" s="310" t="s">
        <v>286</v>
      </c>
      <c r="C23" s="311" t="s">
        <v>589</v>
      </c>
      <c r="D23" s="310" t="s">
        <v>288</v>
      </c>
      <c r="E23" s="310" t="s">
        <v>289</v>
      </c>
      <c r="F23" s="311" t="s">
        <v>654</v>
      </c>
      <c r="G23" s="311" t="s">
        <v>655</v>
      </c>
      <c r="H23" s="311" t="s">
        <v>656</v>
      </c>
      <c r="I23" s="316" t="s">
        <v>657</v>
      </c>
      <c r="J23" s="313">
        <v>12198</v>
      </c>
      <c r="K23" s="310"/>
      <c r="L23" s="311"/>
    </row>
    <row r="24" spans="1:12" ht="25.5" hidden="1" x14ac:dyDescent="0.25">
      <c r="A24" s="310">
        <v>22</v>
      </c>
      <c r="B24" s="310" t="s">
        <v>286</v>
      </c>
      <c r="C24" s="311" t="s">
        <v>589</v>
      </c>
      <c r="D24" s="310" t="s">
        <v>288</v>
      </c>
      <c r="E24" s="310" t="s">
        <v>289</v>
      </c>
      <c r="F24" s="311" t="s">
        <v>658</v>
      </c>
      <c r="G24" s="311" t="s">
        <v>659</v>
      </c>
      <c r="H24" s="311" t="s">
        <v>660</v>
      </c>
      <c r="I24" s="316" t="s">
        <v>657</v>
      </c>
      <c r="J24" s="313">
        <v>16201</v>
      </c>
      <c r="K24" s="310"/>
      <c r="L24" s="311"/>
    </row>
    <row r="25" spans="1:12" ht="38.25" hidden="1" x14ac:dyDescent="0.25">
      <c r="A25" s="310">
        <v>23</v>
      </c>
      <c r="B25" s="310" t="s">
        <v>286</v>
      </c>
      <c r="C25" s="311" t="s">
        <v>589</v>
      </c>
      <c r="D25" s="310" t="s">
        <v>288</v>
      </c>
      <c r="E25" s="310" t="s">
        <v>289</v>
      </c>
      <c r="F25" s="311" t="s">
        <v>661</v>
      </c>
      <c r="G25" s="311" t="s">
        <v>662</v>
      </c>
      <c r="H25" s="311" t="s">
        <v>663</v>
      </c>
      <c r="I25" s="316" t="s">
        <v>664</v>
      </c>
      <c r="J25" s="313">
        <v>9325</v>
      </c>
      <c r="K25" s="310"/>
      <c r="L25" s="311"/>
    </row>
    <row r="26" spans="1:12" ht="51" hidden="1" x14ac:dyDescent="0.25">
      <c r="A26" s="310">
        <v>24</v>
      </c>
      <c r="B26" s="310" t="s">
        <v>286</v>
      </c>
      <c r="C26" s="311" t="s">
        <v>589</v>
      </c>
      <c r="D26" s="310" t="s">
        <v>288</v>
      </c>
      <c r="E26" s="310" t="s">
        <v>289</v>
      </c>
      <c r="F26" s="311" t="s">
        <v>665</v>
      </c>
      <c r="G26" s="311" t="s">
        <v>666</v>
      </c>
      <c r="H26" s="311" t="s">
        <v>667</v>
      </c>
      <c r="I26" s="316" t="s">
        <v>657</v>
      </c>
      <c r="J26" s="313">
        <v>14022</v>
      </c>
      <c r="K26" s="310"/>
      <c r="L26" s="311"/>
    </row>
    <row r="27" spans="1:12" ht="51" hidden="1" x14ac:dyDescent="0.25">
      <c r="A27" s="310">
        <v>25</v>
      </c>
      <c r="B27" s="310" t="s">
        <v>286</v>
      </c>
      <c r="C27" s="311" t="s">
        <v>589</v>
      </c>
      <c r="D27" s="310" t="s">
        <v>288</v>
      </c>
      <c r="E27" s="310" t="s">
        <v>289</v>
      </c>
      <c r="F27" s="311" t="s">
        <v>668</v>
      </c>
      <c r="G27" s="311" t="s">
        <v>669</v>
      </c>
      <c r="H27" s="311" t="s">
        <v>670</v>
      </c>
      <c r="I27" s="316" t="s">
        <v>657</v>
      </c>
      <c r="J27" s="313">
        <v>17734</v>
      </c>
      <c r="K27" s="310"/>
      <c r="L27" s="311"/>
    </row>
    <row r="28" spans="1:12" ht="51" hidden="1" x14ac:dyDescent="0.25">
      <c r="A28" s="310">
        <v>26</v>
      </c>
      <c r="B28" s="310" t="s">
        <v>286</v>
      </c>
      <c r="C28" s="311" t="s">
        <v>589</v>
      </c>
      <c r="D28" s="310" t="s">
        <v>288</v>
      </c>
      <c r="E28" s="310" t="s">
        <v>289</v>
      </c>
      <c r="F28" s="311" t="s">
        <v>671</v>
      </c>
      <c r="G28" s="311" t="s">
        <v>672</v>
      </c>
      <c r="H28" s="311" t="s">
        <v>673</v>
      </c>
      <c r="I28" s="316" t="s">
        <v>664</v>
      </c>
      <c r="J28" s="313">
        <v>18620</v>
      </c>
      <c r="K28" s="310"/>
      <c r="L28" s="311"/>
    </row>
    <row r="29" spans="1:12" ht="38.25" hidden="1" x14ac:dyDescent="0.25">
      <c r="A29" s="310">
        <v>27</v>
      </c>
      <c r="B29" s="310" t="s">
        <v>286</v>
      </c>
      <c r="C29" s="311" t="s">
        <v>589</v>
      </c>
      <c r="D29" s="310" t="s">
        <v>288</v>
      </c>
      <c r="E29" s="310" t="s">
        <v>289</v>
      </c>
      <c r="F29" s="311" t="s">
        <v>674</v>
      </c>
      <c r="G29" s="311" t="s">
        <v>675</v>
      </c>
      <c r="H29" s="311" t="s">
        <v>676</v>
      </c>
      <c r="I29" s="316" t="s">
        <v>657</v>
      </c>
      <c r="J29" s="313">
        <v>15763</v>
      </c>
      <c r="K29" s="310"/>
      <c r="L29" s="311"/>
    </row>
    <row r="30" spans="1:12" ht="25.5" hidden="1" x14ac:dyDescent="0.25">
      <c r="A30" s="310">
        <v>28</v>
      </c>
      <c r="B30" s="310" t="s">
        <v>286</v>
      </c>
      <c r="C30" s="311" t="s">
        <v>589</v>
      </c>
      <c r="D30" s="310" t="s">
        <v>288</v>
      </c>
      <c r="E30" s="310" t="s">
        <v>289</v>
      </c>
      <c r="F30" s="311" t="s">
        <v>677</v>
      </c>
      <c r="G30" s="311" t="s">
        <v>678</v>
      </c>
      <c r="H30" s="311" t="s">
        <v>679</v>
      </c>
      <c r="I30" s="316" t="s">
        <v>664</v>
      </c>
      <c r="J30" s="313">
        <v>13611</v>
      </c>
      <c r="K30" s="310"/>
      <c r="L30" s="311"/>
    </row>
    <row r="31" spans="1:12" ht="51" hidden="1" x14ac:dyDescent="0.25">
      <c r="A31" s="310">
        <v>29</v>
      </c>
      <c r="B31" s="310" t="s">
        <v>286</v>
      </c>
      <c r="C31" s="311" t="s">
        <v>589</v>
      </c>
      <c r="D31" s="310" t="s">
        <v>288</v>
      </c>
      <c r="E31" s="310" t="s">
        <v>289</v>
      </c>
      <c r="F31" s="311" t="s">
        <v>680</v>
      </c>
      <c r="G31" s="311" t="s">
        <v>681</v>
      </c>
      <c r="H31" s="311" t="s">
        <v>682</v>
      </c>
      <c r="I31" s="316" t="s">
        <v>657</v>
      </c>
      <c r="J31" s="313">
        <v>15918</v>
      </c>
      <c r="K31" s="310"/>
      <c r="L31" s="311"/>
    </row>
    <row r="32" spans="1:12" ht="38.25" hidden="1" x14ac:dyDescent="0.25">
      <c r="A32" s="310">
        <v>30</v>
      </c>
      <c r="B32" s="310" t="s">
        <v>286</v>
      </c>
      <c r="C32" s="311" t="s">
        <v>589</v>
      </c>
      <c r="D32" s="310" t="s">
        <v>288</v>
      </c>
      <c r="E32" s="310" t="s">
        <v>289</v>
      </c>
      <c r="F32" s="311" t="s">
        <v>683</v>
      </c>
      <c r="G32" s="311" t="s">
        <v>684</v>
      </c>
      <c r="H32" s="311" t="s">
        <v>685</v>
      </c>
      <c r="I32" s="316" t="s">
        <v>657</v>
      </c>
      <c r="J32" s="313">
        <v>15446</v>
      </c>
      <c r="K32" s="310"/>
      <c r="L32" s="311"/>
    </row>
    <row r="33" spans="1:12" ht="38.25" hidden="1" x14ac:dyDescent="0.25">
      <c r="A33" s="310">
        <v>31</v>
      </c>
      <c r="B33" s="310" t="s">
        <v>286</v>
      </c>
      <c r="C33" s="311" t="s">
        <v>589</v>
      </c>
      <c r="D33" s="310" t="s">
        <v>288</v>
      </c>
      <c r="E33" s="310" t="s">
        <v>289</v>
      </c>
      <c r="F33" s="311" t="s">
        <v>686</v>
      </c>
      <c r="G33" s="311" t="s">
        <v>687</v>
      </c>
      <c r="H33" s="311" t="s">
        <v>688</v>
      </c>
      <c r="I33" s="316" t="s">
        <v>664</v>
      </c>
      <c r="J33" s="313">
        <v>8964</v>
      </c>
      <c r="K33" s="310"/>
      <c r="L33" s="311"/>
    </row>
    <row r="34" spans="1:12" ht="63.75" hidden="1" x14ac:dyDescent="0.25">
      <c r="A34" s="310">
        <v>32</v>
      </c>
      <c r="B34" s="310" t="s">
        <v>286</v>
      </c>
      <c r="C34" s="311" t="s">
        <v>589</v>
      </c>
      <c r="D34" s="310" t="s">
        <v>288</v>
      </c>
      <c r="E34" s="310" t="s">
        <v>289</v>
      </c>
      <c r="F34" s="311" t="s">
        <v>689</v>
      </c>
      <c r="G34" s="311" t="s">
        <v>690</v>
      </c>
      <c r="H34" s="311" t="s">
        <v>691</v>
      </c>
      <c r="I34" s="316" t="s">
        <v>664</v>
      </c>
      <c r="J34" s="313">
        <v>14705</v>
      </c>
      <c r="K34" s="310"/>
      <c r="L34" s="311"/>
    </row>
    <row r="35" spans="1:12" ht="38.25" hidden="1" x14ac:dyDescent="0.25">
      <c r="A35" s="310">
        <v>33</v>
      </c>
      <c r="B35" s="310" t="s">
        <v>286</v>
      </c>
      <c r="C35" s="311" t="s">
        <v>589</v>
      </c>
      <c r="D35" s="310" t="s">
        <v>288</v>
      </c>
      <c r="E35" s="310" t="s">
        <v>289</v>
      </c>
      <c r="F35" s="311" t="s">
        <v>692</v>
      </c>
      <c r="G35" s="311" t="s">
        <v>693</v>
      </c>
      <c r="H35" s="311" t="s">
        <v>694</v>
      </c>
      <c r="I35" s="316" t="s">
        <v>664</v>
      </c>
      <c r="J35" s="313">
        <v>15521</v>
      </c>
      <c r="K35" s="310"/>
      <c r="L35" s="311"/>
    </row>
    <row r="36" spans="1:12" ht="38.25" hidden="1" x14ac:dyDescent="0.25">
      <c r="A36" s="310">
        <v>34</v>
      </c>
      <c r="B36" s="310" t="s">
        <v>286</v>
      </c>
      <c r="C36" s="311" t="s">
        <v>589</v>
      </c>
      <c r="D36" s="310" t="s">
        <v>288</v>
      </c>
      <c r="E36" s="310" t="s">
        <v>289</v>
      </c>
      <c r="F36" s="311" t="s">
        <v>695</v>
      </c>
      <c r="G36" s="311" t="s">
        <v>696</v>
      </c>
      <c r="H36" s="311" t="s">
        <v>697</v>
      </c>
      <c r="I36" s="316" t="s">
        <v>664</v>
      </c>
      <c r="J36" s="313">
        <v>12848</v>
      </c>
      <c r="K36" s="310"/>
      <c r="L36" s="311"/>
    </row>
    <row r="37" spans="1:12" ht="25.5" hidden="1" x14ac:dyDescent="0.25">
      <c r="A37" s="310">
        <v>35</v>
      </c>
      <c r="B37" s="310" t="s">
        <v>286</v>
      </c>
      <c r="C37" s="311" t="s">
        <v>589</v>
      </c>
      <c r="D37" s="310" t="s">
        <v>288</v>
      </c>
      <c r="E37" s="310" t="s">
        <v>289</v>
      </c>
      <c r="F37" s="311" t="s">
        <v>698</v>
      </c>
      <c r="G37" s="311" t="s">
        <v>699</v>
      </c>
      <c r="H37" s="311" t="s">
        <v>700</v>
      </c>
      <c r="I37" s="316" t="s">
        <v>664</v>
      </c>
      <c r="J37" s="313">
        <v>10868</v>
      </c>
      <c r="K37" s="310"/>
      <c r="L37" s="311"/>
    </row>
    <row r="38" spans="1:12" ht="51" hidden="1" x14ac:dyDescent="0.25">
      <c r="A38" s="310">
        <v>36</v>
      </c>
      <c r="B38" s="310" t="s">
        <v>286</v>
      </c>
      <c r="C38" s="311" t="s">
        <v>589</v>
      </c>
      <c r="D38" s="310" t="s">
        <v>288</v>
      </c>
      <c r="E38" s="310" t="s">
        <v>289</v>
      </c>
      <c r="F38" s="311" t="s">
        <v>701</v>
      </c>
      <c r="G38" s="311" t="s">
        <v>702</v>
      </c>
      <c r="H38" s="311" t="s">
        <v>703</v>
      </c>
      <c r="I38" s="316" t="s">
        <v>664</v>
      </c>
      <c r="J38" s="313">
        <v>10274</v>
      </c>
      <c r="K38" s="310"/>
      <c r="L38" s="311"/>
    </row>
    <row r="39" spans="1:12" ht="51" hidden="1" x14ac:dyDescent="0.25">
      <c r="A39" s="310">
        <v>37</v>
      </c>
      <c r="B39" s="310" t="s">
        <v>286</v>
      </c>
      <c r="C39" s="311" t="s">
        <v>589</v>
      </c>
      <c r="D39" s="310" t="s">
        <v>288</v>
      </c>
      <c r="E39" s="310" t="s">
        <v>289</v>
      </c>
      <c r="F39" s="311" t="s">
        <v>704</v>
      </c>
      <c r="G39" s="311" t="s">
        <v>705</v>
      </c>
      <c r="H39" s="311" t="s">
        <v>706</v>
      </c>
      <c r="I39" s="316" t="s">
        <v>707</v>
      </c>
      <c r="J39" s="313">
        <v>2000</v>
      </c>
      <c r="K39" s="310"/>
      <c r="L39" s="311" t="s">
        <v>708</v>
      </c>
    </row>
    <row r="40" spans="1:12" ht="51" hidden="1" x14ac:dyDescent="0.25">
      <c r="A40" s="310">
        <v>38</v>
      </c>
      <c r="B40" s="310" t="s">
        <v>286</v>
      </c>
      <c r="C40" s="311" t="s">
        <v>589</v>
      </c>
      <c r="D40" s="310" t="s">
        <v>288</v>
      </c>
      <c r="E40" s="310" t="s">
        <v>289</v>
      </c>
      <c r="F40" s="311" t="s">
        <v>709</v>
      </c>
      <c r="G40" s="311" t="s">
        <v>710</v>
      </c>
      <c r="H40" s="311" t="s">
        <v>711</v>
      </c>
      <c r="I40" s="316" t="s">
        <v>712</v>
      </c>
      <c r="J40" s="313">
        <v>6251</v>
      </c>
      <c r="K40" s="310"/>
      <c r="L40" s="311" t="s">
        <v>713</v>
      </c>
    </row>
    <row r="41" spans="1:12" ht="51" hidden="1" x14ac:dyDescent="0.25">
      <c r="A41" s="310">
        <v>39</v>
      </c>
      <c r="B41" s="310" t="s">
        <v>286</v>
      </c>
      <c r="C41" s="311" t="s">
        <v>714</v>
      </c>
      <c r="D41" s="310" t="s">
        <v>288</v>
      </c>
      <c r="E41" s="310" t="s">
        <v>289</v>
      </c>
      <c r="F41" s="311" t="s">
        <v>715</v>
      </c>
      <c r="G41" s="311" t="s">
        <v>302</v>
      </c>
      <c r="H41" s="311" t="s">
        <v>716</v>
      </c>
      <c r="I41" s="316" t="s">
        <v>717</v>
      </c>
      <c r="J41" s="313">
        <v>6018</v>
      </c>
      <c r="K41" s="310"/>
      <c r="L41" s="311"/>
    </row>
    <row r="42" spans="1:12" ht="25.5" hidden="1" x14ac:dyDescent="0.25">
      <c r="A42" s="310">
        <v>40</v>
      </c>
      <c r="B42" s="310" t="s">
        <v>286</v>
      </c>
      <c r="C42" s="311" t="s">
        <v>714</v>
      </c>
      <c r="D42" s="310" t="s">
        <v>288</v>
      </c>
      <c r="E42" s="310" t="s">
        <v>289</v>
      </c>
      <c r="F42" s="311" t="s">
        <v>718</v>
      </c>
      <c r="G42" s="311" t="s">
        <v>719</v>
      </c>
      <c r="H42" s="311" t="s">
        <v>720</v>
      </c>
      <c r="I42" s="316" t="s">
        <v>721</v>
      </c>
      <c r="J42" s="313">
        <v>8615</v>
      </c>
      <c r="K42" s="310"/>
      <c r="L42" s="311"/>
    </row>
    <row r="43" spans="1:12" ht="51" hidden="1" x14ac:dyDescent="0.25">
      <c r="A43" s="310">
        <v>41</v>
      </c>
      <c r="B43" s="310" t="s">
        <v>286</v>
      </c>
      <c r="C43" s="311" t="s">
        <v>714</v>
      </c>
      <c r="D43" s="310" t="s">
        <v>288</v>
      </c>
      <c r="E43" s="310" t="s">
        <v>289</v>
      </c>
      <c r="F43" s="311" t="s">
        <v>722</v>
      </c>
      <c r="G43" s="311" t="s">
        <v>1188</v>
      </c>
      <c r="H43" s="311" t="s">
        <v>723</v>
      </c>
      <c r="I43" s="316" t="s">
        <v>724</v>
      </c>
      <c r="J43" s="313">
        <v>8950</v>
      </c>
      <c r="K43" s="310"/>
      <c r="L43" s="311"/>
    </row>
    <row r="44" spans="1:12" ht="63.75" hidden="1" x14ac:dyDescent="0.25">
      <c r="A44" s="310">
        <v>42</v>
      </c>
      <c r="B44" s="310" t="s">
        <v>286</v>
      </c>
      <c r="C44" s="311" t="s">
        <v>714</v>
      </c>
      <c r="D44" s="310" t="s">
        <v>288</v>
      </c>
      <c r="E44" s="310" t="s">
        <v>289</v>
      </c>
      <c r="F44" s="311" t="s">
        <v>725</v>
      </c>
      <c r="G44" s="311" t="s">
        <v>678</v>
      </c>
      <c r="H44" s="311" t="s">
        <v>726</v>
      </c>
      <c r="I44" s="316" t="s">
        <v>724</v>
      </c>
      <c r="J44" s="313">
        <v>2930</v>
      </c>
      <c r="K44" s="310"/>
      <c r="L44" s="311"/>
    </row>
    <row r="45" spans="1:12" ht="38.25" hidden="1" x14ac:dyDescent="0.25">
      <c r="A45" s="310">
        <v>43</v>
      </c>
      <c r="B45" s="310" t="s">
        <v>286</v>
      </c>
      <c r="C45" s="311" t="s">
        <v>714</v>
      </c>
      <c r="D45" s="310" t="s">
        <v>288</v>
      </c>
      <c r="E45" s="310" t="s">
        <v>289</v>
      </c>
      <c r="F45" s="311" t="s">
        <v>727</v>
      </c>
      <c r="G45" s="311" t="s">
        <v>728</v>
      </c>
      <c r="H45" s="311" t="s">
        <v>729</v>
      </c>
      <c r="I45" s="316" t="s">
        <v>298</v>
      </c>
      <c r="J45" s="313">
        <v>1247</v>
      </c>
      <c r="K45" s="310"/>
      <c r="L45" s="311" t="s">
        <v>730</v>
      </c>
    </row>
    <row r="46" spans="1:12" ht="38.25" hidden="1" x14ac:dyDescent="0.25">
      <c r="A46" s="310">
        <v>44</v>
      </c>
      <c r="B46" s="310" t="s">
        <v>286</v>
      </c>
      <c r="C46" s="311" t="s">
        <v>731</v>
      </c>
      <c r="D46" s="310" t="s">
        <v>288</v>
      </c>
      <c r="E46" s="310" t="s">
        <v>289</v>
      </c>
      <c r="F46" s="311" t="s">
        <v>732</v>
      </c>
      <c r="G46" s="311" t="s">
        <v>659</v>
      </c>
      <c r="H46" s="311" t="s">
        <v>733</v>
      </c>
      <c r="I46" s="316" t="s">
        <v>734</v>
      </c>
      <c r="J46" s="313">
        <v>35650</v>
      </c>
      <c r="K46" s="310"/>
      <c r="L46" s="311"/>
    </row>
    <row r="47" spans="1:12" ht="51" hidden="1" x14ac:dyDescent="0.25">
      <c r="A47" s="310">
        <v>45</v>
      </c>
      <c r="B47" s="310" t="s">
        <v>286</v>
      </c>
      <c r="C47" s="311" t="s">
        <v>731</v>
      </c>
      <c r="D47" s="310" t="s">
        <v>288</v>
      </c>
      <c r="E47" s="310" t="s">
        <v>289</v>
      </c>
      <c r="F47" s="311" t="s">
        <v>735</v>
      </c>
      <c r="G47" s="311" t="s">
        <v>736</v>
      </c>
      <c r="H47" s="311" t="s">
        <v>737</v>
      </c>
      <c r="I47" s="316" t="s">
        <v>738</v>
      </c>
      <c r="J47" s="313">
        <v>35000</v>
      </c>
      <c r="K47" s="310"/>
      <c r="L47" s="311"/>
    </row>
    <row r="48" spans="1:12" ht="38.25" hidden="1" x14ac:dyDescent="0.25">
      <c r="A48" s="310">
        <v>46</v>
      </c>
      <c r="B48" s="310" t="s">
        <v>286</v>
      </c>
      <c r="C48" s="311" t="s">
        <v>731</v>
      </c>
      <c r="D48" s="310" t="s">
        <v>288</v>
      </c>
      <c r="E48" s="310" t="s">
        <v>289</v>
      </c>
      <c r="F48" s="311" t="s">
        <v>739</v>
      </c>
      <c r="G48" s="311" t="s">
        <v>687</v>
      </c>
      <c r="H48" s="311" t="s">
        <v>740</v>
      </c>
      <c r="I48" s="316" t="s">
        <v>741</v>
      </c>
      <c r="J48" s="313">
        <v>18600</v>
      </c>
      <c r="K48" s="310"/>
      <c r="L48" s="311"/>
    </row>
    <row r="49" spans="1:12" ht="25.5" hidden="1" x14ac:dyDescent="0.25">
      <c r="A49" s="310">
        <v>47</v>
      </c>
      <c r="B49" s="310" t="s">
        <v>286</v>
      </c>
      <c r="C49" s="311" t="s">
        <v>731</v>
      </c>
      <c r="D49" s="310" t="s">
        <v>288</v>
      </c>
      <c r="E49" s="310" t="s">
        <v>289</v>
      </c>
      <c r="F49" s="311" t="s">
        <v>742</v>
      </c>
      <c r="G49" s="311" t="s">
        <v>1187</v>
      </c>
      <c r="H49" s="311" t="s">
        <v>743</v>
      </c>
      <c r="I49" s="316" t="s">
        <v>738</v>
      </c>
      <c r="J49" s="313">
        <v>40000</v>
      </c>
      <c r="K49" s="310"/>
      <c r="L49" s="311"/>
    </row>
    <row r="50" spans="1:12" ht="51" hidden="1" x14ac:dyDescent="0.25">
      <c r="A50" s="310">
        <v>48</v>
      </c>
      <c r="B50" s="310" t="s">
        <v>286</v>
      </c>
      <c r="C50" s="311" t="s">
        <v>731</v>
      </c>
      <c r="D50" s="310" t="s">
        <v>288</v>
      </c>
      <c r="E50" s="310" t="s">
        <v>289</v>
      </c>
      <c r="F50" s="311" t="s">
        <v>744</v>
      </c>
      <c r="G50" s="311" t="s">
        <v>745</v>
      </c>
      <c r="H50" s="311" t="s">
        <v>746</v>
      </c>
      <c r="I50" s="316" t="s">
        <v>738</v>
      </c>
      <c r="J50" s="313">
        <v>41829</v>
      </c>
      <c r="K50" s="310"/>
      <c r="L50" s="311"/>
    </row>
    <row r="51" spans="1:12" ht="63.75" hidden="1" x14ac:dyDescent="0.25">
      <c r="A51" s="310">
        <v>49</v>
      </c>
      <c r="B51" s="310" t="s">
        <v>286</v>
      </c>
      <c r="C51" s="311" t="s">
        <v>731</v>
      </c>
      <c r="D51" s="310" t="s">
        <v>288</v>
      </c>
      <c r="E51" s="310" t="s">
        <v>289</v>
      </c>
      <c r="F51" s="311" t="s">
        <v>747</v>
      </c>
      <c r="G51" s="311" t="s">
        <v>748</v>
      </c>
      <c r="H51" s="311" t="s">
        <v>749</v>
      </c>
      <c r="I51" s="316" t="s">
        <v>738</v>
      </c>
      <c r="J51" s="313">
        <v>64058</v>
      </c>
      <c r="K51" s="310"/>
      <c r="L51" s="311"/>
    </row>
    <row r="52" spans="1:12" ht="76.5" hidden="1" x14ac:dyDescent="0.25">
      <c r="A52" s="310">
        <v>50</v>
      </c>
      <c r="B52" s="310" t="s">
        <v>286</v>
      </c>
      <c r="C52" s="311" t="s">
        <v>731</v>
      </c>
      <c r="D52" s="310" t="s">
        <v>288</v>
      </c>
      <c r="E52" s="310" t="s">
        <v>289</v>
      </c>
      <c r="F52" s="311" t="s">
        <v>750</v>
      </c>
      <c r="G52" s="311" t="s">
        <v>1185</v>
      </c>
      <c r="H52" s="311" t="s">
        <v>751</v>
      </c>
      <c r="I52" s="316" t="s">
        <v>738</v>
      </c>
      <c r="J52" s="313">
        <v>61856</v>
      </c>
      <c r="K52" s="310"/>
      <c r="L52" s="311"/>
    </row>
    <row r="53" spans="1:12" ht="51" hidden="1" x14ac:dyDescent="0.25">
      <c r="A53" s="310">
        <v>51</v>
      </c>
      <c r="B53" s="310" t="s">
        <v>286</v>
      </c>
      <c r="C53" s="311" t="s">
        <v>731</v>
      </c>
      <c r="D53" s="310" t="s">
        <v>288</v>
      </c>
      <c r="E53" s="310" t="s">
        <v>289</v>
      </c>
      <c r="F53" s="311" t="s">
        <v>752</v>
      </c>
      <c r="G53" s="311" t="s">
        <v>669</v>
      </c>
      <c r="H53" s="311" t="s">
        <v>754</v>
      </c>
      <c r="I53" s="316" t="s">
        <v>755</v>
      </c>
      <c r="J53" s="313">
        <v>62500</v>
      </c>
      <c r="K53" s="310"/>
      <c r="L53" s="311"/>
    </row>
    <row r="54" spans="1:12" ht="51" hidden="1" x14ac:dyDescent="0.25">
      <c r="A54" s="310">
        <v>52</v>
      </c>
      <c r="B54" s="310" t="s">
        <v>286</v>
      </c>
      <c r="C54" s="311" t="s">
        <v>731</v>
      </c>
      <c r="D54" s="310" t="s">
        <v>288</v>
      </c>
      <c r="E54" s="310" t="s">
        <v>289</v>
      </c>
      <c r="F54" s="311" t="s">
        <v>756</v>
      </c>
      <c r="G54" s="311" t="s">
        <v>757</v>
      </c>
      <c r="H54" s="311" t="s">
        <v>758</v>
      </c>
      <c r="I54" s="316" t="s">
        <v>759</v>
      </c>
      <c r="J54" s="313">
        <v>20510</v>
      </c>
      <c r="K54" s="310"/>
      <c r="L54" s="311"/>
    </row>
    <row r="55" spans="1:12" ht="38.25" hidden="1" x14ac:dyDescent="0.25">
      <c r="A55" s="310">
        <v>53</v>
      </c>
      <c r="B55" s="310" t="s">
        <v>286</v>
      </c>
      <c r="C55" s="311" t="s">
        <v>731</v>
      </c>
      <c r="D55" s="310" t="s">
        <v>288</v>
      </c>
      <c r="E55" s="310" t="s">
        <v>289</v>
      </c>
      <c r="F55" s="311" t="s">
        <v>760</v>
      </c>
      <c r="G55" s="311" t="s">
        <v>761</v>
      </c>
      <c r="H55" s="311" t="s">
        <v>762</v>
      </c>
      <c r="I55" s="316" t="s">
        <v>759</v>
      </c>
      <c r="J55" s="313">
        <v>37220</v>
      </c>
      <c r="K55" s="310"/>
      <c r="L55" s="311"/>
    </row>
    <row r="56" spans="1:12" ht="63.75" hidden="1" x14ac:dyDescent="0.25">
      <c r="A56" s="310">
        <v>54</v>
      </c>
      <c r="B56" s="310" t="s">
        <v>286</v>
      </c>
      <c r="C56" s="311" t="s">
        <v>731</v>
      </c>
      <c r="D56" s="310" t="s">
        <v>288</v>
      </c>
      <c r="E56" s="310" t="s">
        <v>289</v>
      </c>
      <c r="F56" s="311" t="s">
        <v>763</v>
      </c>
      <c r="G56" s="311" t="s">
        <v>764</v>
      </c>
      <c r="H56" s="311" t="s">
        <v>765</v>
      </c>
      <c r="I56" s="333" t="s">
        <v>766</v>
      </c>
      <c r="J56" s="313">
        <v>28060</v>
      </c>
      <c r="K56" s="310"/>
      <c r="L56" s="311"/>
    </row>
    <row r="57" spans="1:12" ht="25.5" hidden="1" x14ac:dyDescent="0.25">
      <c r="A57" s="310">
        <v>55</v>
      </c>
      <c r="B57" s="310" t="s">
        <v>286</v>
      </c>
      <c r="C57" s="311" t="s">
        <v>731</v>
      </c>
      <c r="D57" s="310" t="s">
        <v>288</v>
      </c>
      <c r="E57" s="310" t="s">
        <v>289</v>
      </c>
      <c r="F57" s="311" t="s">
        <v>767</v>
      </c>
      <c r="G57" s="311" t="s">
        <v>768</v>
      </c>
      <c r="H57" s="311" t="s">
        <v>769</v>
      </c>
      <c r="I57" s="316" t="s">
        <v>766</v>
      </c>
      <c r="J57" s="313">
        <v>23748</v>
      </c>
      <c r="K57" s="310"/>
      <c r="L57" s="311"/>
    </row>
    <row r="58" spans="1:12" ht="51" hidden="1" x14ac:dyDescent="0.25">
      <c r="A58" s="310">
        <v>56</v>
      </c>
      <c r="B58" s="310" t="s">
        <v>286</v>
      </c>
      <c r="C58" s="311" t="s">
        <v>731</v>
      </c>
      <c r="D58" s="310" t="s">
        <v>288</v>
      </c>
      <c r="E58" s="310" t="s">
        <v>289</v>
      </c>
      <c r="F58" s="311" t="s">
        <v>770</v>
      </c>
      <c r="G58" s="311" t="s">
        <v>659</v>
      </c>
      <c r="H58" s="311" t="s">
        <v>771</v>
      </c>
      <c r="I58" s="316" t="s">
        <v>766</v>
      </c>
      <c r="J58" s="313">
        <v>20616</v>
      </c>
      <c r="K58" s="310"/>
      <c r="L58" s="311"/>
    </row>
    <row r="59" spans="1:12" ht="38.25" hidden="1" x14ac:dyDescent="0.25">
      <c r="A59" s="310">
        <v>57</v>
      </c>
      <c r="B59" s="310" t="s">
        <v>286</v>
      </c>
      <c r="C59" s="311" t="s">
        <v>731</v>
      </c>
      <c r="D59" s="310" t="s">
        <v>288</v>
      </c>
      <c r="E59" s="310" t="s">
        <v>289</v>
      </c>
      <c r="F59" s="311" t="s">
        <v>772</v>
      </c>
      <c r="G59" s="311" t="s">
        <v>1184</v>
      </c>
      <c r="H59" s="311" t="s">
        <v>773</v>
      </c>
      <c r="I59" s="316" t="s">
        <v>774</v>
      </c>
      <c r="J59" s="313">
        <v>12000</v>
      </c>
      <c r="K59" s="310"/>
      <c r="L59" s="311"/>
    </row>
    <row r="60" spans="1:12" ht="38.25" hidden="1" x14ac:dyDescent="0.25">
      <c r="A60" s="310">
        <v>58</v>
      </c>
      <c r="B60" s="310" t="s">
        <v>286</v>
      </c>
      <c r="C60" s="311" t="s">
        <v>731</v>
      </c>
      <c r="D60" s="310" t="s">
        <v>288</v>
      </c>
      <c r="E60" s="310" t="s">
        <v>289</v>
      </c>
      <c r="F60" s="311" t="s">
        <v>775</v>
      </c>
      <c r="G60" s="311" t="s">
        <v>776</v>
      </c>
      <c r="H60" s="311" t="s">
        <v>777</v>
      </c>
      <c r="I60" s="316" t="s">
        <v>766</v>
      </c>
      <c r="J60" s="313">
        <v>26219</v>
      </c>
      <c r="K60" s="310"/>
      <c r="L60" s="311"/>
    </row>
    <row r="61" spans="1:12" ht="51" hidden="1" x14ac:dyDescent="0.25">
      <c r="A61" s="310">
        <v>59</v>
      </c>
      <c r="B61" s="310" t="s">
        <v>286</v>
      </c>
      <c r="C61" s="311" t="s">
        <v>731</v>
      </c>
      <c r="D61" s="310" t="s">
        <v>288</v>
      </c>
      <c r="E61" s="310" t="s">
        <v>289</v>
      </c>
      <c r="F61" s="311" t="s">
        <v>778</v>
      </c>
      <c r="G61" s="311" t="s">
        <v>779</v>
      </c>
      <c r="H61" s="311" t="s">
        <v>737</v>
      </c>
      <c r="I61" s="316" t="s">
        <v>766</v>
      </c>
      <c r="J61" s="313">
        <v>51613</v>
      </c>
      <c r="K61" s="310"/>
      <c r="L61" s="311"/>
    </row>
    <row r="62" spans="1:12" ht="51" hidden="1" x14ac:dyDescent="0.25">
      <c r="A62" s="310">
        <v>60</v>
      </c>
      <c r="B62" s="310" t="s">
        <v>286</v>
      </c>
      <c r="C62" s="311" t="s">
        <v>731</v>
      </c>
      <c r="D62" s="310" t="s">
        <v>288</v>
      </c>
      <c r="E62" s="310" t="s">
        <v>289</v>
      </c>
      <c r="F62" s="311" t="s">
        <v>780</v>
      </c>
      <c r="G62" s="311" t="s">
        <v>608</v>
      </c>
      <c r="H62" s="311" t="s">
        <v>781</v>
      </c>
      <c r="I62" s="316" t="s">
        <v>782</v>
      </c>
      <c r="J62" s="313">
        <v>6820</v>
      </c>
      <c r="K62" s="310"/>
      <c r="L62" s="311" t="s">
        <v>783</v>
      </c>
    </row>
    <row r="63" spans="1:12" ht="38.25" hidden="1" x14ac:dyDescent="0.25">
      <c r="A63" s="310">
        <v>61</v>
      </c>
      <c r="B63" s="310" t="s">
        <v>286</v>
      </c>
      <c r="C63" s="311" t="s">
        <v>731</v>
      </c>
      <c r="D63" s="310" t="s">
        <v>288</v>
      </c>
      <c r="E63" s="310" t="s">
        <v>289</v>
      </c>
      <c r="F63" s="311" t="s">
        <v>784</v>
      </c>
      <c r="G63" s="311" t="s">
        <v>600</v>
      </c>
      <c r="H63" s="311" t="s">
        <v>785</v>
      </c>
      <c r="I63" s="316" t="s">
        <v>786</v>
      </c>
      <c r="J63" s="313">
        <v>25000</v>
      </c>
      <c r="K63" s="310"/>
      <c r="L63" s="311" t="s">
        <v>783</v>
      </c>
    </row>
    <row r="64" spans="1:12" ht="51" hidden="1" x14ac:dyDescent="0.25">
      <c r="A64" s="310">
        <v>62</v>
      </c>
      <c r="B64" s="310" t="s">
        <v>286</v>
      </c>
      <c r="C64" s="311" t="s">
        <v>731</v>
      </c>
      <c r="D64" s="310" t="s">
        <v>288</v>
      </c>
      <c r="E64" s="310" t="s">
        <v>289</v>
      </c>
      <c r="F64" s="311" t="s">
        <v>787</v>
      </c>
      <c r="G64" s="311" t="s">
        <v>666</v>
      </c>
      <c r="H64" s="311" t="s">
        <v>788</v>
      </c>
      <c r="I64" s="316" t="s">
        <v>789</v>
      </c>
      <c r="J64" s="313">
        <v>7638</v>
      </c>
      <c r="K64" s="310"/>
      <c r="L64" s="311" t="s">
        <v>783</v>
      </c>
    </row>
    <row r="65" spans="1:12" ht="51" hidden="1" x14ac:dyDescent="0.25">
      <c r="A65" s="310">
        <v>63</v>
      </c>
      <c r="B65" s="310" t="s">
        <v>286</v>
      </c>
      <c r="C65" s="311" t="s">
        <v>731</v>
      </c>
      <c r="D65" s="310" t="s">
        <v>288</v>
      </c>
      <c r="E65" s="310" t="s">
        <v>289</v>
      </c>
      <c r="F65" s="311" t="s">
        <v>790</v>
      </c>
      <c r="G65" s="311" t="s">
        <v>791</v>
      </c>
      <c r="H65" s="311" t="s">
        <v>792</v>
      </c>
      <c r="I65" s="316" t="s">
        <v>793</v>
      </c>
      <c r="J65" s="313">
        <v>12574</v>
      </c>
      <c r="K65" s="310"/>
      <c r="L65" s="311" t="s">
        <v>783</v>
      </c>
    </row>
    <row r="66" spans="1:12" ht="38.25" hidden="1" x14ac:dyDescent="0.25">
      <c r="A66" s="310">
        <v>64</v>
      </c>
      <c r="B66" s="310" t="s">
        <v>286</v>
      </c>
      <c r="C66" s="311" t="s">
        <v>731</v>
      </c>
      <c r="D66" s="310" t="s">
        <v>288</v>
      </c>
      <c r="E66" s="310" t="s">
        <v>289</v>
      </c>
      <c r="F66" s="311" t="s">
        <v>794</v>
      </c>
      <c r="G66" s="311" t="s">
        <v>795</v>
      </c>
      <c r="H66" s="311" t="s">
        <v>796</v>
      </c>
      <c r="I66" s="316" t="s">
        <v>793</v>
      </c>
      <c r="J66" s="313">
        <v>6152</v>
      </c>
      <c r="K66" s="310"/>
      <c r="L66" s="311" t="s">
        <v>783</v>
      </c>
    </row>
    <row r="67" spans="1:12" ht="51" hidden="1" x14ac:dyDescent="0.25">
      <c r="A67" s="310">
        <v>65</v>
      </c>
      <c r="B67" s="310" t="s">
        <v>286</v>
      </c>
      <c r="C67" s="311" t="s">
        <v>731</v>
      </c>
      <c r="D67" s="310" t="s">
        <v>288</v>
      </c>
      <c r="E67" s="310" t="s">
        <v>289</v>
      </c>
      <c r="F67" s="311" t="s">
        <v>797</v>
      </c>
      <c r="G67" s="311" t="s">
        <v>1187</v>
      </c>
      <c r="H67" s="311" t="s">
        <v>798</v>
      </c>
      <c r="I67" s="316" t="s">
        <v>793</v>
      </c>
      <c r="J67" s="313">
        <v>12000</v>
      </c>
      <c r="K67" s="310"/>
      <c r="L67" s="311" t="s">
        <v>783</v>
      </c>
    </row>
    <row r="68" spans="1:12" ht="89.25" hidden="1" x14ac:dyDescent="0.25">
      <c r="A68" s="310">
        <v>66</v>
      </c>
      <c r="B68" s="310" t="s">
        <v>286</v>
      </c>
      <c r="C68" s="311" t="s">
        <v>731</v>
      </c>
      <c r="D68" s="310" t="s">
        <v>288</v>
      </c>
      <c r="E68" s="310" t="s">
        <v>289</v>
      </c>
      <c r="F68" s="311" t="s">
        <v>799</v>
      </c>
      <c r="G68" s="311" t="s">
        <v>800</v>
      </c>
      <c r="H68" s="311" t="s">
        <v>801</v>
      </c>
      <c r="I68" s="316" t="s">
        <v>793</v>
      </c>
      <c r="J68" s="313">
        <v>11185</v>
      </c>
      <c r="K68" s="310"/>
      <c r="L68" s="311" t="s">
        <v>783</v>
      </c>
    </row>
    <row r="69" spans="1:12" ht="51" hidden="1" x14ac:dyDescent="0.25">
      <c r="A69" s="310">
        <v>67</v>
      </c>
      <c r="B69" s="310" t="s">
        <v>286</v>
      </c>
      <c r="C69" s="311" t="s">
        <v>731</v>
      </c>
      <c r="D69" s="310" t="s">
        <v>288</v>
      </c>
      <c r="E69" s="310" t="s">
        <v>289</v>
      </c>
      <c r="F69" s="311" t="s">
        <v>802</v>
      </c>
      <c r="G69" s="311" t="s">
        <v>803</v>
      </c>
      <c r="H69" s="311" t="s">
        <v>804</v>
      </c>
      <c r="I69" s="316" t="s">
        <v>805</v>
      </c>
      <c r="J69" s="313">
        <v>27000</v>
      </c>
      <c r="K69" s="310"/>
      <c r="L69" s="311" t="s">
        <v>783</v>
      </c>
    </row>
    <row r="70" spans="1:12" ht="38.25" hidden="1" x14ac:dyDescent="0.25">
      <c r="A70" s="310">
        <v>68</v>
      </c>
      <c r="B70" s="310" t="s">
        <v>286</v>
      </c>
      <c r="C70" s="311" t="s">
        <v>731</v>
      </c>
      <c r="D70" s="310" t="s">
        <v>288</v>
      </c>
      <c r="E70" s="310" t="s">
        <v>289</v>
      </c>
      <c r="F70" s="311" t="s">
        <v>806</v>
      </c>
      <c r="G70" s="311" t="s">
        <v>807</v>
      </c>
      <c r="H70" s="311" t="s">
        <v>808</v>
      </c>
      <c r="I70" s="316" t="s">
        <v>809</v>
      </c>
      <c r="J70" s="313">
        <v>25805</v>
      </c>
      <c r="K70" s="310"/>
      <c r="L70" s="311" t="s">
        <v>783</v>
      </c>
    </row>
    <row r="71" spans="1:12" ht="51" hidden="1" x14ac:dyDescent="0.25">
      <c r="A71" s="310">
        <v>69</v>
      </c>
      <c r="B71" s="310" t="s">
        <v>286</v>
      </c>
      <c r="C71" s="311" t="s">
        <v>731</v>
      </c>
      <c r="D71" s="310" t="s">
        <v>288</v>
      </c>
      <c r="E71" s="310" t="s">
        <v>289</v>
      </c>
      <c r="F71" s="311" t="s">
        <v>810</v>
      </c>
      <c r="G71" s="311" t="s">
        <v>736</v>
      </c>
      <c r="H71" s="311" t="s">
        <v>811</v>
      </c>
      <c r="I71" s="316" t="s">
        <v>812</v>
      </c>
      <c r="J71" s="313">
        <v>7590</v>
      </c>
      <c r="K71" s="310"/>
      <c r="L71" s="311" t="s">
        <v>783</v>
      </c>
    </row>
    <row r="72" spans="1:12" ht="25.5" hidden="1" x14ac:dyDescent="0.25">
      <c r="A72" s="310">
        <v>70</v>
      </c>
      <c r="B72" s="310" t="s">
        <v>286</v>
      </c>
      <c r="C72" s="311" t="s">
        <v>813</v>
      </c>
      <c r="D72" s="310" t="s">
        <v>288</v>
      </c>
      <c r="E72" s="310" t="s">
        <v>300</v>
      </c>
      <c r="F72" s="311" t="s">
        <v>814</v>
      </c>
      <c r="G72" s="311" t="s">
        <v>1187</v>
      </c>
      <c r="H72" s="311" t="s">
        <v>815</v>
      </c>
      <c r="I72" s="316" t="s">
        <v>816</v>
      </c>
      <c r="J72" s="313">
        <v>0</v>
      </c>
      <c r="K72" s="310"/>
      <c r="L72" s="311"/>
    </row>
    <row r="73" spans="1:12" ht="38.25" hidden="1" x14ac:dyDescent="0.25">
      <c r="A73" s="310">
        <v>71</v>
      </c>
      <c r="B73" s="310" t="s">
        <v>286</v>
      </c>
      <c r="C73" s="311" t="s">
        <v>813</v>
      </c>
      <c r="D73" s="310" t="s">
        <v>288</v>
      </c>
      <c r="E73" s="310" t="s">
        <v>300</v>
      </c>
      <c r="F73" s="311" t="s">
        <v>817</v>
      </c>
      <c r="G73" s="311" t="s">
        <v>1187</v>
      </c>
      <c r="H73" s="311" t="s">
        <v>818</v>
      </c>
      <c r="I73" s="316" t="s">
        <v>819</v>
      </c>
      <c r="J73" s="313">
        <v>0</v>
      </c>
      <c r="K73" s="310"/>
      <c r="L73" s="311"/>
    </row>
    <row r="74" spans="1:12" ht="38.25" hidden="1" x14ac:dyDescent="0.25">
      <c r="A74" s="310">
        <v>72</v>
      </c>
      <c r="B74" s="310" t="s">
        <v>286</v>
      </c>
      <c r="C74" s="311" t="s">
        <v>813</v>
      </c>
      <c r="D74" s="310" t="s">
        <v>288</v>
      </c>
      <c r="E74" s="310" t="s">
        <v>300</v>
      </c>
      <c r="F74" s="311" t="s">
        <v>820</v>
      </c>
      <c r="G74" s="311" t="s">
        <v>821</v>
      </c>
      <c r="H74" s="311" t="s">
        <v>822</v>
      </c>
      <c r="I74" s="316" t="s">
        <v>823</v>
      </c>
      <c r="J74" s="313">
        <v>0</v>
      </c>
      <c r="K74" s="310"/>
      <c r="L74" s="311"/>
    </row>
    <row r="75" spans="1:12" ht="38.25" hidden="1" x14ac:dyDescent="0.25">
      <c r="A75" s="310">
        <v>73</v>
      </c>
      <c r="B75" s="310" t="s">
        <v>286</v>
      </c>
      <c r="C75" s="311" t="s">
        <v>813</v>
      </c>
      <c r="D75" s="310" t="s">
        <v>288</v>
      </c>
      <c r="E75" s="310" t="s">
        <v>300</v>
      </c>
      <c r="F75" s="311" t="s">
        <v>824</v>
      </c>
      <c r="G75" s="311" t="s">
        <v>825</v>
      </c>
      <c r="H75" s="311" t="s">
        <v>826</v>
      </c>
      <c r="I75" s="316" t="s">
        <v>827</v>
      </c>
      <c r="J75" s="313">
        <v>0</v>
      </c>
      <c r="K75" s="310"/>
      <c r="L75" s="311"/>
    </row>
    <row r="76" spans="1:12" ht="51" hidden="1" x14ac:dyDescent="0.25">
      <c r="A76" s="310">
        <v>74</v>
      </c>
      <c r="B76" s="310" t="s">
        <v>286</v>
      </c>
      <c r="C76" s="311" t="s">
        <v>813</v>
      </c>
      <c r="D76" s="310" t="s">
        <v>288</v>
      </c>
      <c r="E76" s="310" t="s">
        <v>300</v>
      </c>
      <c r="F76" s="311" t="s">
        <v>828</v>
      </c>
      <c r="G76" s="311" t="s">
        <v>829</v>
      </c>
      <c r="H76" s="311" t="s">
        <v>830</v>
      </c>
      <c r="I76" s="316" t="s">
        <v>831</v>
      </c>
      <c r="J76" s="313">
        <v>0</v>
      </c>
      <c r="K76" s="310"/>
      <c r="L76" s="311"/>
    </row>
    <row r="77" spans="1:12" ht="51" hidden="1" x14ac:dyDescent="0.25">
      <c r="A77" s="310">
        <v>75</v>
      </c>
      <c r="B77" s="310" t="s">
        <v>286</v>
      </c>
      <c r="C77" s="311" t="s">
        <v>832</v>
      </c>
      <c r="D77" s="310" t="s">
        <v>288</v>
      </c>
      <c r="E77" s="310" t="s">
        <v>300</v>
      </c>
      <c r="F77" s="311" t="s">
        <v>833</v>
      </c>
      <c r="G77" s="311" t="s">
        <v>834</v>
      </c>
      <c r="H77" s="311" t="s">
        <v>835</v>
      </c>
      <c r="I77" s="316" t="s">
        <v>836</v>
      </c>
      <c r="J77" s="313">
        <v>0</v>
      </c>
      <c r="K77" s="310"/>
      <c r="L77" s="311"/>
    </row>
    <row r="78" spans="1:12" ht="63.75" hidden="1" x14ac:dyDescent="0.25">
      <c r="A78" s="310">
        <v>76</v>
      </c>
      <c r="B78" s="310" t="s">
        <v>286</v>
      </c>
      <c r="C78" s="311" t="s">
        <v>837</v>
      </c>
      <c r="D78" s="310" t="s">
        <v>288</v>
      </c>
      <c r="E78" s="310" t="s">
        <v>300</v>
      </c>
      <c r="F78" s="311" t="s">
        <v>838</v>
      </c>
      <c r="G78" s="311" t="s">
        <v>1187</v>
      </c>
      <c r="H78" s="311" t="s">
        <v>839</v>
      </c>
      <c r="I78" s="316" t="s">
        <v>840</v>
      </c>
      <c r="J78" s="313">
        <v>25838.61</v>
      </c>
      <c r="K78" s="310"/>
      <c r="L78" s="311"/>
    </row>
    <row r="79" spans="1:12" ht="38.25" hidden="1" x14ac:dyDescent="0.25">
      <c r="A79" s="310">
        <v>77</v>
      </c>
      <c r="B79" s="310" t="s">
        <v>286</v>
      </c>
      <c r="C79" s="311" t="s">
        <v>841</v>
      </c>
      <c r="D79" s="310" t="s">
        <v>288</v>
      </c>
      <c r="E79" s="310" t="s">
        <v>300</v>
      </c>
      <c r="F79" s="311">
        <v>21810098</v>
      </c>
      <c r="G79" s="311" t="s">
        <v>1180</v>
      </c>
      <c r="H79" s="311" t="s">
        <v>842</v>
      </c>
      <c r="I79" s="316" t="s">
        <v>843</v>
      </c>
      <c r="J79" s="313">
        <v>0</v>
      </c>
      <c r="K79" s="310"/>
      <c r="L79" s="311"/>
    </row>
    <row r="80" spans="1:12" ht="38.25" hidden="1" x14ac:dyDescent="0.25">
      <c r="A80" s="310">
        <v>78</v>
      </c>
      <c r="B80" s="310" t="s">
        <v>286</v>
      </c>
      <c r="C80" s="311" t="s">
        <v>844</v>
      </c>
      <c r="D80" s="310" t="s">
        <v>288</v>
      </c>
      <c r="E80" s="310" t="s">
        <v>300</v>
      </c>
      <c r="F80" s="311" t="s">
        <v>845</v>
      </c>
      <c r="G80" s="311" t="s">
        <v>846</v>
      </c>
      <c r="H80" s="311" t="s">
        <v>847</v>
      </c>
      <c r="I80" s="316" t="s">
        <v>848</v>
      </c>
      <c r="J80" s="313">
        <v>30000</v>
      </c>
      <c r="K80" s="310"/>
      <c r="L80" s="311"/>
    </row>
    <row r="81" spans="1:12" ht="25.5" x14ac:dyDescent="0.25">
      <c r="A81" s="310">
        <v>79</v>
      </c>
      <c r="B81" s="310" t="s">
        <v>286</v>
      </c>
      <c r="C81" s="311" t="s">
        <v>849</v>
      </c>
      <c r="D81" s="310" t="s">
        <v>320</v>
      </c>
      <c r="E81" s="310" t="s">
        <v>289</v>
      </c>
      <c r="F81" s="311" t="s">
        <v>850</v>
      </c>
      <c r="G81" s="311" t="s">
        <v>1186</v>
      </c>
      <c r="H81" s="311" t="s">
        <v>851</v>
      </c>
      <c r="I81" s="367">
        <v>43600</v>
      </c>
      <c r="J81" s="313">
        <v>18800</v>
      </c>
      <c r="K81" s="310"/>
      <c r="L81" s="311"/>
    </row>
    <row r="82" spans="1:12" ht="51" x14ac:dyDescent="0.25">
      <c r="A82" s="310">
        <v>80</v>
      </c>
      <c r="B82" s="310" t="s">
        <v>286</v>
      </c>
      <c r="C82" s="311" t="s">
        <v>852</v>
      </c>
      <c r="D82" s="310" t="s">
        <v>320</v>
      </c>
      <c r="E82" s="310" t="s">
        <v>289</v>
      </c>
      <c r="F82" s="311" t="s">
        <v>853</v>
      </c>
      <c r="G82" s="311" t="s">
        <v>854</v>
      </c>
      <c r="H82" s="311" t="s">
        <v>855</v>
      </c>
      <c r="I82" s="368">
        <v>43570</v>
      </c>
      <c r="J82" s="313">
        <v>12200</v>
      </c>
      <c r="K82" s="310"/>
      <c r="L82" s="311"/>
    </row>
    <row r="83" spans="1:12" ht="38.25" x14ac:dyDescent="0.25">
      <c r="A83" s="310">
        <v>81</v>
      </c>
      <c r="B83" s="310" t="s">
        <v>286</v>
      </c>
      <c r="C83" s="311" t="s">
        <v>849</v>
      </c>
      <c r="D83" s="310" t="s">
        <v>320</v>
      </c>
      <c r="E83" s="310" t="s">
        <v>289</v>
      </c>
      <c r="F83" s="311" t="s">
        <v>856</v>
      </c>
      <c r="G83" s="311" t="s">
        <v>854</v>
      </c>
      <c r="H83" s="311" t="s">
        <v>857</v>
      </c>
      <c r="I83" s="368">
        <v>43600</v>
      </c>
      <c r="J83" s="313">
        <v>13800</v>
      </c>
      <c r="K83" s="310"/>
      <c r="L83" s="311"/>
    </row>
    <row r="84" spans="1:12" ht="38.25" x14ac:dyDescent="0.25">
      <c r="A84" s="310">
        <v>82</v>
      </c>
      <c r="B84" s="310" t="s">
        <v>286</v>
      </c>
      <c r="C84" s="311" t="s">
        <v>849</v>
      </c>
      <c r="D84" s="310" t="s">
        <v>320</v>
      </c>
      <c r="E84" s="310" t="s">
        <v>289</v>
      </c>
      <c r="F84" s="311" t="s">
        <v>858</v>
      </c>
      <c r="G84" s="311" t="s">
        <v>329</v>
      </c>
      <c r="H84" s="311" t="s">
        <v>859</v>
      </c>
      <c r="I84" s="368">
        <v>43600</v>
      </c>
      <c r="J84" s="313">
        <v>13800</v>
      </c>
      <c r="K84" s="310"/>
      <c r="L84" s="311"/>
    </row>
    <row r="85" spans="1:12" ht="38.25" x14ac:dyDescent="0.25">
      <c r="A85" s="310">
        <v>83</v>
      </c>
      <c r="B85" s="310" t="s">
        <v>286</v>
      </c>
      <c r="C85" s="311" t="s">
        <v>862</v>
      </c>
      <c r="D85" s="310" t="s">
        <v>320</v>
      </c>
      <c r="E85" s="310" t="s">
        <v>289</v>
      </c>
      <c r="F85" s="311" t="s">
        <v>860</v>
      </c>
      <c r="G85" s="311" t="s">
        <v>329</v>
      </c>
      <c r="H85" s="311" t="s">
        <v>861</v>
      </c>
      <c r="I85" s="368">
        <v>43623</v>
      </c>
      <c r="J85" s="313">
        <v>1000</v>
      </c>
      <c r="K85" s="310"/>
      <c r="L85" s="311"/>
    </row>
    <row r="86" spans="1:12" ht="38.25" x14ac:dyDescent="0.25">
      <c r="A86" s="310">
        <v>84</v>
      </c>
      <c r="B86" s="310" t="s">
        <v>286</v>
      </c>
      <c r="C86" s="311" t="s">
        <v>862</v>
      </c>
      <c r="D86" s="310" t="s">
        <v>320</v>
      </c>
      <c r="E86" s="310" t="s">
        <v>289</v>
      </c>
      <c r="F86" s="311" t="s">
        <v>863</v>
      </c>
      <c r="G86" s="311" t="s">
        <v>329</v>
      </c>
      <c r="H86" s="311" t="s">
        <v>864</v>
      </c>
      <c r="I86" s="368">
        <v>43535</v>
      </c>
      <c r="J86" s="313">
        <v>1000</v>
      </c>
      <c r="K86" s="310"/>
      <c r="L86" s="311"/>
    </row>
    <row r="87" spans="1:12" ht="38.25" x14ac:dyDescent="0.25">
      <c r="A87" s="310">
        <v>85</v>
      </c>
      <c r="B87" s="310" t="s">
        <v>286</v>
      </c>
      <c r="C87" s="311" t="s">
        <v>865</v>
      </c>
      <c r="D87" s="310" t="s">
        <v>320</v>
      </c>
      <c r="E87" s="310" t="s">
        <v>289</v>
      </c>
      <c r="F87" s="311" t="s">
        <v>866</v>
      </c>
      <c r="G87" s="311" t="s">
        <v>867</v>
      </c>
      <c r="H87" s="311" t="s">
        <v>868</v>
      </c>
      <c r="I87" s="368">
        <v>43776</v>
      </c>
      <c r="J87" s="313">
        <v>7083.33</v>
      </c>
      <c r="K87" s="310"/>
      <c r="L87" s="311"/>
    </row>
    <row r="88" spans="1:12" ht="25.5" x14ac:dyDescent="0.25">
      <c r="A88" s="310">
        <v>86</v>
      </c>
      <c r="B88" s="310" t="s">
        <v>286</v>
      </c>
      <c r="C88" s="311" t="s">
        <v>869</v>
      </c>
      <c r="D88" s="310" t="s">
        <v>320</v>
      </c>
      <c r="E88" s="310" t="s">
        <v>289</v>
      </c>
      <c r="F88" s="311" t="s">
        <v>870</v>
      </c>
      <c r="G88" s="311" t="s">
        <v>871</v>
      </c>
      <c r="H88" s="311" t="s">
        <v>872</v>
      </c>
      <c r="I88" s="368">
        <v>43742</v>
      </c>
      <c r="J88" s="313">
        <v>3200</v>
      </c>
      <c r="K88" s="310"/>
      <c r="L88" s="311"/>
    </row>
    <row r="89" spans="1:12" ht="38.25" x14ac:dyDescent="0.25">
      <c r="A89" s="310">
        <v>87</v>
      </c>
      <c r="B89" s="310" t="s">
        <v>286</v>
      </c>
      <c r="C89" s="311" t="s">
        <v>873</v>
      </c>
      <c r="D89" s="310" t="s">
        <v>320</v>
      </c>
      <c r="E89" s="310" t="s">
        <v>289</v>
      </c>
      <c r="F89" s="311" t="s">
        <v>874</v>
      </c>
      <c r="G89" s="311" t="s">
        <v>867</v>
      </c>
      <c r="H89" s="311" t="s">
        <v>875</v>
      </c>
      <c r="I89" s="368">
        <v>43689</v>
      </c>
      <c r="J89" s="313">
        <v>4980</v>
      </c>
      <c r="K89" s="310"/>
      <c r="L89" s="311"/>
    </row>
    <row r="90" spans="1:12" ht="25.5" x14ac:dyDescent="0.25">
      <c r="A90" s="310">
        <v>88</v>
      </c>
      <c r="B90" s="310" t="s">
        <v>286</v>
      </c>
      <c r="C90" s="311" t="s">
        <v>876</v>
      </c>
      <c r="D90" s="310" t="s">
        <v>320</v>
      </c>
      <c r="E90" s="310" t="s">
        <v>289</v>
      </c>
      <c r="F90" s="311" t="s">
        <v>877</v>
      </c>
      <c r="G90" s="311" t="s">
        <v>867</v>
      </c>
      <c r="H90" s="311" t="s">
        <v>878</v>
      </c>
      <c r="I90" s="368">
        <v>43788</v>
      </c>
      <c r="J90" s="313">
        <v>18480</v>
      </c>
      <c r="K90" s="310"/>
      <c r="L90" s="311"/>
    </row>
    <row r="91" spans="1:12" ht="51" x14ac:dyDescent="0.25">
      <c r="A91" s="310">
        <v>89</v>
      </c>
      <c r="B91" s="310" t="s">
        <v>286</v>
      </c>
      <c r="C91" s="311" t="s">
        <v>879</v>
      </c>
      <c r="D91" s="310" t="s">
        <v>320</v>
      </c>
      <c r="E91" s="310" t="s">
        <v>289</v>
      </c>
      <c r="F91" s="311" t="s">
        <v>880</v>
      </c>
      <c r="G91" s="311" t="s">
        <v>881</v>
      </c>
      <c r="H91" s="311" t="s">
        <v>882</v>
      </c>
      <c r="I91" s="368">
        <v>43619</v>
      </c>
      <c r="J91" s="313">
        <v>6535</v>
      </c>
      <c r="K91" s="310"/>
      <c r="L91" s="311"/>
    </row>
    <row r="92" spans="1:12" ht="38.25" x14ac:dyDescent="0.25">
      <c r="A92" s="310">
        <v>90</v>
      </c>
      <c r="B92" s="310" t="s">
        <v>286</v>
      </c>
      <c r="C92" s="311" t="s">
        <v>883</v>
      </c>
      <c r="D92" s="310" t="s">
        <v>320</v>
      </c>
      <c r="E92" s="310" t="s">
        <v>289</v>
      </c>
      <c r="F92" s="311" t="s">
        <v>884</v>
      </c>
      <c r="G92" s="311" t="s">
        <v>881</v>
      </c>
      <c r="H92" s="311" t="s">
        <v>885</v>
      </c>
      <c r="I92" s="368">
        <v>43514</v>
      </c>
      <c r="J92" s="313">
        <v>5000</v>
      </c>
      <c r="K92" s="310"/>
      <c r="L92" s="311"/>
    </row>
    <row r="93" spans="1:12" ht="38.25" x14ac:dyDescent="0.25">
      <c r="A93" s="310">
        <v>91</v>
      </c>
      <c r="B93" s="310" t="s">
        <v>286</v>
      </c>
      <c r="C93" s="311" t="s">
        <v>886</v>
      </c>
      <c r="D93" s="310" t="s">
        <v>320</v>
      </c>
      <c r="E93" s="310" t="s">
        <v>289</v>
      </c>
      <c r="F93" s="311" t="s">
        <v>887</v>
      </c>
      <c r="G93" s="311" t="s">
        <v>881</v>
      </c>
      <c r="H93" s="311" t="s">
        <v>888</v>
      </c>
      <c r="I93" s="368">
        <v>43549</v>
      </c>
      <c r="J93" s="313">
        <v>4800</v>
      </c>
      <c r="K93" s="310"/>
      <c r="L93" s="311"/>
    </row>
    <row r="94" spans="1:12" ht="25.5" x14ac:dyDescent="0.25">
      <c r="A94" s="310">
        <v>92</v>
      </c>
      <c r="B94" s="310" t="s">
        <v>286</v>
      </c>
      <c r="C94" s="311" t="s">
        <v>889</v>
      </c>
      <c r="D94" s="310" t="s">
        <v>320</v>
      </c>
      <c r="E94" s="310" t="s">
        <v>289</v>
      </c>
      <c r="F94" s="311" t="s">
        <v>890</v>
      </c>
      <c r="G94" s="311" t="s">
        <v>881</v>
      </c>
      <c r="H94" s="311" t="s">
        <v>891</v>
      </c>
      <c r="I94" s="368">
        <v>43781</v>
      </c>
      <c r="J94" s="313">
        <v>5385.05</v>
      </c>
      <c r="K94" s="310"/>
      <c r="L94" s="311"/>
    </row>
    <row r="95" spans="1:12" ht="51" x14ac:dyDescent="0.25">
      <c r="A95" s="310">
        <v>93</v>
      </c>
      <c r="B95" s="310" t="s">
        <v>286</v>
      </c>
      <c r="C95" s="311" t="s">
        <v>892</v>
      </c>
      <c r="D95" s="310" t="s">
        <v>320</v>
      </c>
      <c r="E95" s="310" t="s">
        <v>289</v>
      </c>
      <c r="F95" s="311" t="s">
        <v>893</v>
      </c>
      <c r="G95" s="311" t="s">
        <v>881</v>
      </c>
      <c r="H95" s="311" t="s">
        <v>894</v>
      </c>
      <c r="I95" s="368">
        <v>42908</v>
      </c>
      <c r="J95" s="313">
        <v>4100</v>
      </c>
      <c r="K95" s="310"/>
      <c r="L95" s="311"/>
    </row>
    <row r="96" spans="1:12" ht="51" x14ac:dyDescent="0.25">
      <c r="A96" s="310">
        <v>94</v>
      </c>
      <c r="B96" s="310" t="s">
        <v>286</v>
      </c>
      <c r="C96" s="311" t="s">
        <v>895</v>
      </c>
      <c r="D96" s="310" t="s">
        <v>320</v>
      </c>
      <c r="E96" s="310" t="s">
        <v>289</v>
      </c>
      <c r="F96" s="311" t="s">
        <v>896</v>
      </c>
      <c r="G96" s="311" t="s">
        <v>608</v>
      </c>
      <c r="H96" s="311" t="s">
        <v>897</v>
      </c>
      <c r="I96" s="368">
        <v>43734</v>
      </c>
      <c r="J96" s="313">
        <v>13500</v>
      </c>
      <c r="K96" s="310"/>
      <c r="L96" s="311"/>
    </row>
    <row r="97" spans="1:12" ht="25.5" x14ac:dyDescent="0.25">
      <c r="A97" s="310">
        <v>95</v>
      </c>
      <c r="B97" s="310" t="s">
        <v>286</v>
      </c>
      <c r="C97" s="311" t="s">
        <v>895</v>
      </c>
      <c r="D97" s="310" t="s">
        <v>320</v>
      </c>
      <c r="E97" s="310" t="s">
        <v>289</v>
      </c>
      <c r="F97" s="311" t="s">
        <v>898</v>
      </c>
      <c r="G97" s="311" t="s">
        <v>392</v>
      </c>
      <c r="H97" s="311" t="s">
        <v>899</v>
      </c>
      <c r="I97" s="368">
        <v>43768</v>
      </c>
      <c r="J97" s="313">
        <v>60000</v>
      </c>
      <c r="K97" s="310"/>
      <c r="L97" s="311"/>
    </row>
    <row r="98" spans="1:12" ht="51" x14ac:dyDescent="0.25">
      <c r="A98" s="310">
        <v>96</v>
      </c>
      <c r="B98" s="310" t="s">
        <v>286</v>
      </c>
      <c r="C98" s="311" t="s">
        <v>892</v>
      </c>
      <c r="D98" s="310" t="s">
        <v>320</v>
      </c>
      <c r="E98" s="310" t="s">
        <v>289</v>
      </c>
      <c r="F98" s="311" t="s">
        <v>900</v>
      </c>
      <c r="G98" s="311" t="s">
        <v>901</v>
      </c>
      <c r="H98" s="311" t="s">
        <v>902</v>
      </c>
      <c r="I98" s="368">
        <v>43367</v>
      </c>
      <c r="J98" s="313">
        <v>120000</v>
      </c>
      <c r="K98" s="310"/>
      <c r="L98" s="311"/>
    </row>
    <row r="99" spans="1:12" ht="25.5" x14ac:dyDescent="0.25">
      <c r="A99" s="310">
        <v>97</v>
      </c>
      <c r="B99" s="310" t="s">
        <v>286</v>
      </c>
      <c r="C99" s="311" t="s">
        <v>903</v>
      </c>
      <c r="D99" s="310" t="s">
        <v>320</v>
      </c>
      <c r="E99" s="310" t="s">
        <v>289</v>
      </c>
      <c r="F99" s="311" t="s">
        <v>904</v>
      </c>
      <c r="G99" s="311" t="s">
        <v>392</v>
      </c>
      <c r="H99" s="311" t="s">
        <v>905</v>
      </c>
      <c r="I99" s="368">
        <v>43560</v>
      </c>
      <c r="J99" s="313">
        <v>4845</v>
      </c>
      <c r="K99" s="310"/>
      <c r="L99" s="311"/>
    </row>
    <row r="100" spans="1:12" ht="38.25" x14ac:dyDescent="0.25">
      <c r="A100" s="310">
        <v>98</v>
      </c>
      <c r="B100" s="310" t="s">
        <v>286</v>
      </c>
      <c r="C100" s="311" t="s">
        <v>906</v>
      </c>
      <c r="D100" s="310" t="s">
        <v>320</v>
      </c>
      <c r="E100" s="310" t="s">
        <v>289</v>
      </c>
      <c r="F100" s="311" t="s">
        <v>907</v>
      </c>
      <c r="G100" s="311" t="s">
        <v>392</v>
      </c>
      <c r="H100" s="311" t="s">
        <v>908</v>
      </c>
      <c r="I100" s="368">
        <v>43490</v>
      </c>
      <c r="J100" s="313">
        <v>7650</v>
      </c>
      <c r="K100" s="310"/>
      <c r="L100" s="311"/>
    </row>
    <row r="101" spans="1:12" ht="51" x14ac:dyDescent="0.25">
      <c r="A101" s="310">
        <v>99</v>
      </c>
      <c r="B101" s="310" t="s">
        <v>286</v>
      </c>
      <c r="C101" s="311" t="s">
        <v>892</v>
      </c>
      <c r="D101" s="310" t="s">
        <v>320</v>
      </c>
      <c r="E101" s="310" t="s">
        <v>289</v>
      </c>
      <c r="F101" s="311" t="s">
        <v>909</v>
      </c>
      <c r="G101" s="311" t="s">
        <v>392</v>
      </c>
      <c r="H101" s="311" t="s">
        <v>910</v>
      </c>
      <c r="I101" s="368">
        <v>43452</v>
      </c>
      <c r="J101" s="313">
        <v>19460</v>
      </c>
      <c r="K101" s="310"/>
      <c r="L101" s="311"/>
    </row>
    <row r="102" spans="1:12" ht="25.5" x14ac:dyDescent="0.25">
      <c r="A102" s="310">
        <v>100</v>
      </c>
      <c r="B102" s="310" t="s">
        <v>286</v>
      </c>
      <c r="C102" s="311" t="s">
        <v>892</v>
      </c>
      <c r="D102" s="310" t="s">
        <v>320</v>
      </c>
      <c r="E102" s="310" t="s">
        <v>289</v>
      </c>
      <c r="F102" s="311" t="s">
        <v>911</v>
      </c>
      <c r="G102" s="311" t="s">
        <v>392</v>
      </c>
      <c r="H102" s="311" t="s">
        <v>912</v>
      </c>
      <c r="I102" s="368">
        <v>43500</v>
      </c>
      <c r="J102" s="313">
        <v>40000</v>
      </c>
      <c r="K102" s="310"/>
      <c r="L102" s="311"/>
    </row>
    <row r="103" spans="1:12" ht="51" x14ac:dyDescent="0.25">
      <c r="A103" s="310">
        <v>101</v>
      </c>
      <c r="B103" s="310" t="s">
        <v>286</v>
      </c>
      <c r="C103" s="311" t="s">
        <v>892</v>
      </c>
      <c r="D103" s="310" t="s">
        <v>320</v>
      </c>
      <c r="E103" s="310" t="s">
        <v>289</v>
      </c>
      <c r="F103" s="311" t="s">
        <v>913</v>
      </c>
      <c r="G103" s="311" t="s">
        <v>392</v>
      </c>
      <c r="H103" s="311" t="s">
        <v>914</v>
      </c>
      <c r="I103" s="368">
        <v>43452</v>
      </c>
      <c r="J103" s="313">
        <v>25700</v>
      </c>
      <c r="K103" s="310"/>
      <c r="L103" s="311"/>
    </row>
    <row r="104" spans="1:12" ht="25.5" x14ac:dyDescent="0.25">
      <c r="A104" s="310">
        <v>102</v>
      </c>
      <c r="B104" s="310" t="s">
        <v>286</v>
      </c>
      <c r="C104" s="311" t="s">
        <v>915</v>
      </c>
      <c r="D104" s="310" t="s">
        <v>320</v>
      </c>
      <c r="E104" s="310" t="s">
        <v>289</v>
      </c>
      <c r="F104" s="311" t="s">
        <v>916</v>
      </c>
      <c r="G104" s="311" t="s">
        <v>917</v>
      </c>
      <c r="H104" s="311" t="s">
        <v>918</v>
      </c>
      <c r="I104" s="368">
        <v>43802</v>
      </c>
      <c r="J104" s="313">
        <v>50000</v>
      </c>
      <c r="K104" s="310"/>
      <c r="L104" s="311"/>
    </row>
    <row r="105" spans="1:12" ht="63.75" x14ac:dyDescent="0.25">
      <c r="A105" s="310">
        <v>103</v>
      </c>
      <c r="B105" s="310" t="s">
        <v>286</v>
      </c>
      <c r="C105" s="311" t="s">
        <v>895</v>
      </c>
      <c r="D105" s="310" t="s">
        <v>320</v>
      </c>
      <c r="E105" s="310" t="s">
        <v>289</v>
      </c>
      <c r="F105" s="311" t="s">
        <v>919</v>
      </c>
      <c r="G105" s="311" t="s">
        <v>392</v>
      </c>
      <c r="H105" s="311" t="s">
        <v>920</v>
      </c>
      <c r="I105" s="368">
        <v>43454</v>
      </c>
      <c r="J105" s="313">
        <v>50000</v>
      </c>
      <c r="K105" s="310"/>
      <c r="L105" s="311"/>
    </row>
    <row r="106" spans="1:12" ht="38.25" x14ac:dyDescent="0.25">
      <c r="A106" s="310">
        <v>104</v>
      </c>
      <c r="B106" s="310" t="s">
        <v>286</v>
      </c>
      <c r="C106" s="311" t="s">
        <v>921</v>
      </c>
      <c r="D106" s="310" t="s">
        <v>320</v>
      </c>
      <c r="E106" s="310" t="s">
        <v>289</v>
      </c>
      <c r="F106" s="311" t="s">
        <v>922</v>
      </c>
      <c r="G106" s="311" t="s">
        <v>392</v>
      </c>
      <c r="H106" s="311" t="s">
        <v>923</v>
      </c>
      <c r="I106" s="368">
        <v>43802</v>
      </c>
      <c r="J106" s="313">
        <v>8500</v>
      </c>
      <c r="K106" s="310"/>
      <c r="L106" s="311"/>
    </row>
    <row r="107" spans="1:12" ht="38.25" x14ac:dyDescent="0.25">
      <c r="A107" s="310">
        <v>105</v>
      </c>
      <c r="B107" s="310" t="s">
        <v>286</v>
      </c>
      <c r="C107" s="311" t="s">
        <v>924</v>
      </c>
      <c r="D107" s="310" t="s">
        <v>320</v>
      </c>
      <c r="E107" s="310" t="s">
        <v>289</v>
      </c>
      <c r="F107" s="311" t="s">
        <v>925</v>
      </c>
      <c r="G107" s="311" t="s">
        <v>669</v>
      </c>
      <c r="H107" s="311" t="s">
        <v>926</v>
      </c>
      <c r="I107" s="368">
        <v>43558</v>
      </c>
      <c r="J107" s="313">
        <v>29000</v>
      </c>
      <c r="K107" s="310"/>
      <c r="L107" s="311"/>
    </row>
    <row r="108" spans="1:12" ht="51" x14ac:dyDescent="0.25">
      <c r="A108" s="310">
        <v>106</v>
      </c>
      <c r="B108" s="310" t="s">
        <v>286</v>
      </c>
      <c r="C108" s="311" t="s">
        <v>927</v>
      </c>
      <c r="D108" s="310" t="s">
        <v>320</v>
      </c>
      <c r="E108" s="310" t="s">
        <v>289</v>
      </c>
      <c r="F108" s="311" t="s">
        <v>928</v>
      </c>
      <c r="G108" s="311" t="s">
        <v>929</v>
      </c>
      <c r="H108" s="311" t="s">
        <v>930</v>
      </c>
      <c r="I108" s="368">
        <v>43804</v>
      </c>
      <c r="J108" s="313">
        <v>1750</v>
      </c>
      <c r="K108" s="310"/>
      <c r="L108" s="311"/>
    </row>
    <row r="109" spans="1:12" ht="51" x14ac:dyDescent="0.25">
      <c r="A109" s="310">
        <v>107</v>
      </c>
      <c r="B109" s="310" t="s">
        <v>286</v>
      </c>
      <c r="C109" s="311" t="s">
        <v>931</v>
      </c>
      <c r="D109" s="310" t="s">
        <v>320</v>
      </c>
      <c r="E109" s="310" t="s">
        <v>289</v>
      </c>
      <c r="F109" s="311" t="s">
        <v>932</v>
      </c>
      <c r="G109" s="311" t="s">
        <v>669</v>
      </c>
      <c r="H109" s="311" t="s">
        <v>933</v>
      </c>
      <c r="I109" s="368">
        <v>43727</v>
      </c>
      <c r="J109" s="313">
        <v>13500</v>
      </c>
      <c r="K109" s="310"/>
      <c r="L109" s="311"/>
    </row>
    <row r="110" spans="1:12" ht="38.25" x14ac:dyDescent="0.25">
      <c r="A110" s="310">
        <v>108</v>
      </c>
      <c r="B110" s="310" t="s">
        <v>286</v>
      </c>
      <c r="C110" s="311" t="s">
        <v>1444</v>
      </c>
      <c r="D110" s="310" t="s">
        <v>320</v>
      </c>
      <c r="E110" s="310" t="s">
        <v>289</v>
      </c>
      <c r="F110" s="311" t="s">
        <v>412</v>
      </c>
      <c r="G110" s="311" t="s">
        <v>409</v>
      </c>
      <c r="H110" s="311" t="s">
        <v>934</v>
      </c>
      <c r="I110" s="369">
        <v>43493</v>
      </c>
      <c r="J110" s="313">
        <v>11100</v>
      </c>
      <c r="K110" s="310"/>
      <c r="L110" s="311"/>
    </row>
    <row r="111" spans="1:12" ht="38.25" x14ac:dyDescent="0.25">
      <c r="A111" s="310">
        <v>109</v>
      </c>
      <c r="B111" s="310" t="s">
        <v>286</v>
      </c>
      <c r="C111" s="311" t="s">
        <v>935</v>
      </c>
      <c r="D111" s="310" t="s">
        <v>320</v>
      </c>
      <c r="E111" s="310" t="s">
        <v>300</v>
      </c>
      <c r="F111" s="311" t="s">
        <v>936</v>
      </c>
      <c r="G111" s="311" t="s">
        <v>937</v>
      </c>
      <c r="H111" s="311" t="s">
        <v>938</v>
      </c>
      <c r="I111" s="368">
        <v>43528</v>
      </c>
      <c r="J111" s="313">
        <v>3000</v>
      </c>
      <c r="K111" s="310"/>
      <c r="L111" s="311"/>
    </row>
    <row r="112" spans="1:12" ht="38.25" x14ac:dyDescent="0.25">
      <c r="A112" s="310">
        <v>110</v>
      </c>
      <c r="B112" s="310" t="s">
        <v>286</v>
      </c>
      <c r="C112" s="311" t="s">
        <v>939</v>
      </c>
      <c r="D112" s="310" t="s">
        <v>320</v>
      </c>
      <c r="E112" s="310" t="s">
        <v>300</v>
      </c>
      <c r="F112" s="311" t="s">
        <v>940</v>
      </c>
      <c r="G112" s="311" t="s">
        <v>937</v>
      </c>
      <c r="H112" s="311" t="s">
        <v>941</v>
      </c>
      <c r="I112" s="368">
        <v>43630</v>
      </c>
      <c r="J112" s="313">
        <v>7800</v>
      </c>
      <c r="K112" s="310"/>
      <c r="L112" s="311"/>
    </row>
    <row r="113" spans="1:13" ht="51" x14ac:dyDescent="0.25">
      <c r="A113" s="310">
        <v>111</v>
      </c>
      <c r="B113" s="310" t="s">
        <v>286</v>
      </c>
      <c r="C113" s="311" t="s">
        <v>942</v>
      </c>
      <c r="D113" s="310" t="s">
        <v>320</v>
      </c>
      <c r="E113" s="310" t="s">
        <v>289</v>
      </c>
      <c r="F113" s="311" t="s">
        <v>943</v>
      </c>
      <c r="G113" s="311" t="s">
        <v>944</v>
      </c>
      <c r="H113" s="311" t="s">
        <v>945</v>
      </c>
      <c r="I113" s="368">
        <v>43616</v>
      </c>
      <c r="J113" s="313">
        <v>70000</v>
      </c>
      <c r="K113" s="310"/>
      <c r="L113" s="311"/>
    </row>
    <row r="114" spans="1:13" ht="51" x14ac:dyDescent="0.25">
      <c r="A114" s="310">
        <v>112</v>
      </c>
      <c r="B114" s="310" t="s">
        <v>286</v>
      </c>
      <c r="C114" s="311" t="s">
        <v>946</v>
      </c>
      <c r="D114" s="310" t="s">
        <v>320</v>
      </c>
      <c r="E114" s="310" t="s">
        <v>289</v>
      </c>
      <c r="F114" s="311" t="s">
        <v>947</v>
      </c>
      <c r="G114" s="311" t="s">
        <v>453</v>
      </c>
      <c r="H114" s="311" t="s">
        <v>948</v>
      </c>
      <c r="I114" s="368">
        <v>43678</v>
      </c>
      <c r="J114" s="313">
        <v>71995</v>
      </c>
      <c r="K114" s="310"/>
      <c r="L114" s="311"/>
    </row>
    <row r="115" spans="1:13" ht="38.25" x14ac:dyDescent="0.25">
      <c r="A115" s="310">
        <v>113</v>
      </c>
      <c r="B115" s="310" t="s">
        <v>286</v>
      </c>
      <c r="C115" s="311" t="s">
        <v>949</v>
      </c>
      <c r="D115" s="310" t="s">
        <v>320</v>
      </c>
      <c r="E115" s="310" t="s">
        <v>289</v>
      </c>
      <c r="F115" s="311" t="s">
        <v>950</v>
      </c>
      <c r="G115" s="311" t="s">
        <v>636</v>
      </c>
      <c r="H115" s="311" t="s">
        <v>951</v>
      </c>
      <c r="I115" s="368">
        <v>43355</v>
      </c>
      <c r="J115" s="313">
        <v>33000</v>
      </c>
      <c r="K115" s="310"/>
      <c r="L115" s="311"/>
    </row>
    <row r="116" spans="1:13" ht="25.5" x14ac:dyDescent="0.25">
      <c r="A116" s="310">
        <v>114</v>
      </c>
      <c r="B116" s="310" t="s">
        <v>286</v>
      </c>
      <c r="C116" s="311" t="s">
        <v>1444</v>
      </c>
      <c r="D116" s="310" t="s">
        <v>320</v>
      </c>
      <c r="E116" s="310" t="s">
        <v>289</v>
      </c>
      <c r="F116" s="311" t="s">
        <v>952</v>
      </c>
      <c r="G116" s="311" t="s">
        <v>409</v>
      </c>
      <c r="H116" s="311" t="s">
        <v>953</v>
      </c>
      <c r="I116" s="368">
        <v>43538</v>
      </c>
      <c r="J116" s="313">
        <v>5990</v>
      </c>
      <c r="K116" s="310"/>
      <c r="L116" s="311"/>
    </row>
    <row r="117" spans="1:13" ht="51" x14ac:dyDescent="0.25">
      <c r="A117" s="310">
        <v>115</v>
      </c>
      <c r="B117" s="310" t="s">
        <v>286</v>
      </c>
      <c r="C117" s="311" t="s">
        <v>1444</v>
      </c>
      <c r="D117" s="310" t="s">
        <v>320</v>
      </c>
      <c r="E117" s="310" t="s">
        <v>289</v>
      </c>
      <c r="F117" s="311" t="s">
        <v>954</v>
      </c>
      <c r="G117" s="311" t="s">
        <v>409</v>
      </c>
      <c r="H117" s="311" t="s">
        <v>955</v>
      </c>
      <c r="I117" s="368">
        <v>43581</v>
      </c>
      <c r="J117" s="313">
        <v>2990</v>
      </c>
      <c r="K117" s="310"/>
      <c r="L117" s="311"/>
    </row>
    <row r="118" spans="1:13" ht="38.25" x14ac:dyDescent="0.25">
      <c r="A118" s="310">
        <v>116</v>
      </c>
      <c r="B118" s="310" t="s">
        <v>286</v>
      </c>
      <c r="C118" s="311" t="s">
        <v>1444</v>
      </c>
      <c r="D118" s="310" t="s">
        <v>320</v>
      </c>
      <c r="E118" s="310" t="s">
        <v>289</v>
      </c>
      <c r="F118" s="311" t="s">
        <v>956</v>
      </c>
      <c r="G118" s="311" t="s">
        <v>409</v>
      </c>
      <c r="H118" s="311" t="s">
        <v>957</v>
      </c>
      <c r="I118" s="368">
        <v>43655</v>
      </c>
      <c r="J118" s="313">
        <v>5549</v>
      </c>
      <c r="K118" s="310"/>
      <c r="L118" s="311"/>
    </row>
    <row r="119" spans="1:13" ht="51" x14ac:dyDescent="0.25">
      <c r="A119" s="310">
        <v>117</v>
      </c>
      <c r="B119" s="310" t="s">
        <v>286</v>
      </c>
      <c r="C119" s="311" t="s">
        <v>327</v>
      </c>
      <c r="D119" s="310" t="s">
        <v>320</v>
      </c>
      <c r="E119" s="310" t="s">
        <v>289</v>
      </c>
      <c r="F119" s="311" t="s">
        <v>958</v>
      </c>
      <c r="G119" s="311" t="s">
        <v>636</v>
      </c>
      <c r="H119" s="311" t="s">
        <v>959</v>
      </c>
      <c r="I119" s="368">
        <v>43643</v>
      </c>
      <c r="J119" s="313">
        <v>114900</v>
      </c>
      <c r="K119" s="310"/>
      <c r="L119" s="311"/>
    </row>
    <row r="120" spans="1:13" ht="38.25" x14ac:dyDescent="0.25">
      <c r="A120" s="310">
        <v>118</v>
      </c>
      <c r="B120" s="310" t="s">
        <v>286</v>
      </c>
      <c r="C120" s="311" t="s">
        <v>960</v>
      </c>
      <c r="D120" s="310" t="s">
        <v>320</v>
      </c>
      <c r="E120" s="310" t="s">
        <v>289</v>
      </c>
      <c r="F120" s="311" t="s">
        <v>961</v>
      </c>
      <c r="G120" s="311" t="s">
        <v>699</v>
      </c>
      <c r="H120" s="311" t="s">
        <v>962</v>
      </c>
      <c r="I120" s="368">
        <v>43482</v>
      </c>
      <c r="J120" s="313">
        <v>5840</v>
      </c>
      <c r="K120" s="310"/>
      <c r="L120" s="311"/>
    </row>
    <row r="121" spans="1:13" ht="51" x14ac:dyDescent="0.25">
      <c r="A121" s="310">
        <v>119</v>
      </c>
      <c r="B121" s="310" t="s">
        <v>286</v>
      </c>
      <c r="C121" s="311" t="s">
        <v>963</v>
      </c>
      <c r="D121" s="310" t="s">
        <v>320</v>
      </c>
      <c r="E121" s="310" t="s">
        <v>289</v>
      </c>
      <c r="F121" s="311" t="s">
        <v>964</v>
      </c>
      <c r="G121" s="311" t="s">
        <v>699</v>
      </c>
      <c r="H121" s="311" t="s">
        <v>965</v>
      </c>
      <c r="I121" s="368">
        <v>43647</v>
      </c>
      <c r="J121" s="313">
        <v>4960</v>
      </c>
      <c r="K121" s="310"/>
      <c r="L121" s="311"/>
    </row>
    <row r="122" spans="1:13" ht="38.25" x14ac:dyDescent="0.25">
      <c r="A122" s="310">
        <v>120</v>
      </c>
      <c r="B122" s="310" t="s">
        <v>286</v>
      </c>
      <c r="C122" s="311" t="s">
        <v>361</v>
      </c>
      <c r="D122" s="310" t="s">
        <v>320</v>
      </c>
      <c r="E122" s="310" t="s">
        <v>289</v>
      </c>
      <c r="F122" s="311" t="s">
        <v>966</v>
      </c>
      <c r="G122" s="311" t="s">
        <v>699</v>
      </c>
      <c r="H122" s="311" t="s">
        <v>967</v>
      </c>
      <c r="I122" s="368">
        <v>43683</v>
      </c>
      <c r="J122" s="313">
        <v>9900</v>
      </c>
      <c r="K122" s="310"/>
      <c r="L122" s="311"/>
    </row>
    <row r="123" spans="1:13" ht="38.25" x14ac:dyDescent="0.25">
      <c r="A123" s="310">
        <v>121</v>
      </c>
      <c r="B123" s="310" t="s">
        <v>286</v>
      </c>
      <c r="C123" s="311" t="s">
        <v>968</v>
      </c>
      <c r="D123" s="310" t="s">
        <v>320</v>
      </c>
      <c r="E123" s="310" t="s">
        <v>289</v>
      </c>
      <c r="F123" s="311" t="s">
        <v>969</v>
      </c>
      <c r="G123" s="311" t="s">
        <v>614</v>
      </c>
      <c r="H123" s="311" t="s">
        <v>970</v>
      </c>
      <c r="I123" s="368">
        <v>43580</v>
      </c>
      <c r="J123" s="313">
        <v>59240</v>
      </c>
      <c r="K123" s="310"/>
      <c r="L123" s="311"/>
    </row>
    <row r="124" spans="1:13" ht="25.5" x14ac:dyDescent="0.25">
      <c r="A124" s="310">
        <v>122</v>
      </c>
      <c r="B124" s="310" t="s">
        <v>286</v>
      </c>
      <c r="C124" s="311" t="s">
        <v>971</v>
      </c>
      <c r="D124" s="310" t="s">
        <v>320</v>
      </c>
      <c r="E124" s="310" t="s">
        <v>289</v>
      </c>
      <c r="F124" s="311" t="s">
        <v>972</v>
      </c>
      <c r="G124" s="311" t="s">
        <v>614</v>
      </c>
      <c r="H124" s="311" t="s">
        <v>973</v>
      </c>
      <c r="I124" s="368">
        <v>43609</v>
      </c>
      <c r="J124" s="313">
        <v>15000</v>
      </c>
      <c r="K124" s="310"/>
      <c r="L124" s="311"/>
    </row>
    <row r="125" spans="1:13" ht="38.25" x14ac:dyDescent="0.25">
      <c r="A125" s="310">
        <v>123</v>
      </c>
      <c r="B125" s="310" t="s">
        <v>286</v>
      </c>
      <c r="C125" s="311" t="s">
        <v>892</v>
      </c>
      <c r="D125" s="310" t="s">
        <v>320</v>
      </c>
      <c r="E125" s="310" t="s">
        <v>289</v>
      </c>
      <c r="F125" s="311" t="s">
        <v>974</v>
      </c>
      <c r="G125" s="311" t="s">
        <v>614</v>
      </c>
      <c r="H125" s="311" t="s">
        <v>975</v>
      </c>
      <c r="I125" s="368">
        <v>43517</v>
      </c>
      <c r="J125" s="313">
        <v>29952</v>
      </c>
      <c r="K125" s="310"/>
      <c r="L125" s="311"/>
    </row>
    <row r="126" spans="1:13" ht="38.25" x14ac:dyDescent="0.25">
      <c r="A126" s="310">
        <v>124</v>
      </c>
      <c r="B126" s="310" t="s">
        <v>286</v>
      </c>
      <c r="C126" s="311" t="s">
        <v>976</v>
      </c>
      <c r="D126" s="310" t="s">
        <v>320</v>
      </c>
      <c r="E126" s="310" t="s">
        <v>289</v>
      </c>
      <c r="F126" s="311" t="s">
        <v>977</v>
      </c>
      <c r="G126" s="311" t="s">
        <v>978</v>
      </c>
      <c r="H126" s="311" t="s">
        <v>979</v>
      </c>
      <c r="I126" s="368">
        <v>43779</v>
      </c>
      <c r="J126" s="313">
        <v>2500</v>
      </c>
      <c r="K126" s="310"/>
      <c r="L126" s="311"/>
    </row>
    <row r="127" spans="1:13" ht="25.5" x14ac:dyDescent="0.25">
      <c r="A127" s="310">
        <v>125</v>
      </c>
      <c r="B127" s="310" t="s">
        <v>286</v>
      </c>
      <c r="C127" s="311" t="s">
        <v>980</v>
      </c>
      <c r="D127" s="310" t="s">
        <v>320</v>
      </c>
      <c r="E127" s="310" t="s">
        <v>289</v>
      </c>
      <c r="F127" s="311" t="s">
        <v>981</v>
      </c>
      <c r="G127" s="311" t="s">
        <v>415</v>
      </c>
      <c r="H127" s="311" t="s">
        <v>982</v>
      </c>
      <c r="I127" s="316">
        <v>43619</v>
      </c>
      <c r="J127" s="313">
        <v>4000</v>
      </c>
      <c r="K127" s="310"/>
      <c r="L127" s="311"/>
    </row>
    <row r="128" spans="1:13" ht="76.5" hidden="1" x14ac:dyDescent="0.25">
      <c r="A128" s="327">
        <v>126</v>
      </c>
      <c r="B128" s="327" t="s">
        <v>1459</v>
      </c>
      <c r="C128" s="328" t="s">
        <v>1189</v>
      </c>
      <c r="D128" s="327" t="s">
        <v>288</v>
      </c>
      <c r="E128" s="327" t="s">
        <v>300</v>
      </c>
      <c r="F128" s="328" t="s">
        <v>1190</v>
      </c>
      <c r="G128" s="328" t="s">
        <v>1710</v>
      </c>
      <c r="H128" s="328" t="s">
        <v>1192</v>
      </c>
      <c r="I128" s="332" t="s">
        <v>1193</v>
      </c>
      <c r="J128" s="329">
        <v>6848.38</v>
      </c>
      <c r="K128" s="327"/>
      <c r="L128" s="331"/>
      <c r="M128" s="78"/>
    </row>
    <row r="129" spans="1:13" ht="25.5" hidden="1" x14ac:dyDescent="0.25">
      <c r="A129" s="327">
        <v>127</v>
      </c>
      <c r="B129" s="327" t="s">
        <v>1459</v>
      </c>
      <c r="C129" s="328" t="s">
        <v>731</v>
      </c>
      <c r="D129" s="327" t="s">
        <v>288</v>
      </c>
      <c r="E129" s="327" t="s">
        <v>289</v>
      </c>
      <c r="F129" s="328" t="s">
        <v>1194</v>
      </c>
      <c r="G129" s="328" t="s">
        <v>1195</v>
      </c>
      <c r="H129" s="328" t="s">
        <v>1196</v>
      </c>
      <c r="I129" s="332" t="s">
        <v>1197</v>
      </c>
      <c r="J129" s="329">
        <v>22500</v>
      </c>
      <c r="K129" s="329"/>
      <c r="L129" s="331"/>
      <c r="M129" s="78"/>
    </row>
    <row r="130" spans="1:13" ht="51" hidden="1" x14ac:dyDescent="0.25">
      <c r="A130" s="327">
        <v>128</v>
      </c>
      <c r="B130" s="327" t="s">
        <v>1459</v>
      </c>
      <c r="C130" s="328" t="s">
        <v>731</v>
      </c>
      <c r="D130" s="327" t="s">
        <v>288</v>
      </c>
      <c r="E130" s="327" t="s">
        <v>289</v>
      </c>
      <c r="F130" s="328" t="s">
        <v>1198</v>
      </c>
      <c r="G130" s="328" t="s">
        <v>1711</v>
      </c>
      <c r="H130" s="328" t="s">
        <v>1200</v>
      </c>
      <c r="I130" s="332" t="s">
        <v>1201</v>
      </c>
      <c r="J130" s="329">
        <v>19220</v>
      </c>
      <c r="K130" s="329"/>
      <c r="L130" s="331"/>
      <c r="M130" s="78"/>
    </row>
    <row r="131" spans="1:13" ht="51" hidden="1" x14ac:dyDescent="0.25">
      <c r="A131" s="327">
        <v>129</v>
      </c>
      <c r="B131" s="327" t="s">
        <v>1459</v>
      </c>
      <c r="C131" s="328" t="s">
        <v>731</v>
      </c>
      <c r="D131" s="327" t="s">
        <v>288</v>
      </c>
      <c r="E131" s="327" t="s">
        <v>289</v>
      </c>
      <c r="F131" s="328" t="s">
        <v>1202</v>
      </c>
      <c r="G131" s="328" t="s">
        <v>1203</v>
      </c>
      <c r="H131" s="328" t="s">
        <v>1204</v>
      </c>
      <c r="I131" s="332" t="s">
        <v>1201</v>
      </c>
      <c r="J131" s="329">
        <v>6165</v>
      </c>
      <c r="K131" s="329"/>
      <c r="L131" s="331"/>
      <c r="M131" s="78"/>
    </row>
    <row r="132" spans="1:13" ht="76.5" hidden="1" x14ac:dyDescent="0.25">
      <c r="A132" s="327">
        <v>130</v>
      </c>
      <c r="B132" s="327" t="s">
        <v>1459</v>
      </c>
      <c r="C132" s="328" t="s">
        <v>731</v>
      </c>
      <c r="D132" s="327" t="s">
        <v>288</v>
      </c>
      <c r="E132" s="327" t="s">
        <v>289</v>
      </c>
      <c r="F132" s="328" t="s">
        <v>1205</v>
      </c>
      <c r="G132" s="328" t="s">
        <v>1203</v>
      </c>
      <c r="H132" s="328" t="s">
        <v>1206</v>
      </c>
      <c r="I132" s="332" t="s">
        <v>1207</v>
      </c>
      <c r="J132" s="329">
        <v>28000</v>
      </c>
      <c r="K132" s="329"/>
      <c r="L132" s="331"/>
      <c r="M132" s="78"/>
    </row>
    <row r="133" spans="1:13" ht="51" hidden="1" x14ac:dyDescent="0.25">
      <c r="A133" s="327">
        <v>131</v>
      </c>
      <c r="B133" s="327" t="s">
        <v>1459</v>
      </c>
      <c r="C133" s="328" t="s">
        <v>731</v>
      </c>
      <c r="D133" s="327" t="s">
        <v>288</v>
      </c>
      <c r="E133" s="327" t="s">
        <v>289</v>
      </c>
      <c r="F133" s="328" t="s">
        <v>1208</v>
      </c>
      <c r="G133" s="328" t="s">
        <v>1209</v>
      </c>
      <c r="H133" s="328" t="s">
        <v>1210</v>
      </c>
      <c r="I133" s="332" t="s">
        <v>1207</v>
      </c>
      <c r="J133" s="329">
        <v>24480</v>
      </c>
      <c r="K133" s="329"/>
      <c r="L133" s="331"/>
      <c r="M133" s="78"/>
    </row>
    <row r="134" spans="1:13" ht="63.75" hidden="1" x14ac:dyDescent="0.25">
      <c r="A134" s="327">
        <v>132</v>
      </c>
      <c r="B134" s="327" t="s">
        <v>1459</v>
      </c>
      <c r="C134" s="328" t="s">
        <v>731</v>
      </c>
      <c r="D134" s="327" t="s">
        <v>288</v>
      </c>
      <c r="E134" s="327" t="s">
        <v>289</v>
      </c>
      <c r="F134" s="328" t="s">
        <v>1211</v>
      </c>
      <c r="G134" s="328" t="s">
        <v>1212</v>
      </c>
      <c r="H134" s="328" t="s">
        <v>1213</v>
      </c>
      <c r="I134" s="332" t="s">
        <v>1197</v>
      </c>
      <c r="J134" s="329">
        <v>59475</v>
      </c>
      <c r="K134" s="329"/>
      <c r="L134" s="331"/>
      <c r="M134" s="78"/>
    </row>
    <row r="135" spans="1:13" ht="25.5" hidden="1" x14ac:dyDescent="0.25">
      <c r="A135" s="327">
        <v>133</v>
      </c>
      <c r="B135" s="327" t="s">
        <v>1459</v>
      </c>
      <c r="C135" s="328" t="s">
        <v>731</v>
      </c>
      <c r="D135" s="327" t="s">
        <v>288</v>
      </c>
      <c r="E135" s="327" t="s">
        <v>289</v>
      </c>
      <c r="F135" s="328" t="s">
        <v>1214</v>
      </c>
      <c r="G135" s="328" t="s">
        <v>3289</v>
      </c>
      <c r="H135" s="328" t="s">
        <v>1215</v>
      </c>
      <c r="I135" s="332" t="s">
        <v>1201</v>
      </c>
      <c r="J135" s="329">
        <v>13510</v>
      </c>
      <c r="K135" s="329"/>
      <c r="L135" s="331"/>
      <c r="M135" s="78"/>
    </row>
    <row r="136" spans="1:13" ht="38.25" hidden="1" x14ac:dyDescent="0.25">
      <c r="A136" s="327">
        <v>134</v>
      </c>
      <c r="B136" s="327" t="s">
        <v>1459</v>
      </c>
      <c r="C136" s="328" t="s">
        <v>731</v>
      </c>
      <c r="D136" s="327" t="s">
        <v>288</v>
      </c>
      <c r="E136" s="327" t="s">
        <v>289</v>
      </c>
      <c r="F136" s="328" t="s">
        <v>1216</v>
      </c>
      <c r="G136" s="328" t="s">
        <v>3288</v>
      </c>
      <c r="H136" s="328" t="s">
        <v>1217</v>
      </c>
      <c r="I136" s="332" t="s">
        <v>1218</v>
      </c>
      <c r="J136" s="329">
        <v>89684</v>
      </c>
      <c r="K136" s="329"/>
      <c r="L136" s="331"/>
      <c r="M136" s="78"/>
    </row>
    <row r="137" spans="1:13" ht="76.5" hidden="1" x14ac:dyDescent="0.25">
      <c r="A137" s="327">
        <v>135</v>
      </c>
      <c r="B137" s="327" t="s">
        <v>1459</v>
      </c>
      <c r="C137" s="328" t="s">
        <v>731</v>
      </c>
      <c r="D137" s="327" t="s">
        <v>288</v>
      </c>
      <c r="E137" s="327" t="s">
        <v>289</v>
      </c>
      <c r="F137" s="328" t="s">
        <v>1219</v>
      </c>
      <c r="G137" s="328" t="s">
        <v>1711</v>
      </c>
      <c r="H137" s="328" t="s">
        <v>1220</v>
      </c>
      <c r="I137" s="332" t="s">
        <v>1218</v>
      </c>
      <c r="J137" s="329">
        <v>39376</v>
      </c>
      <c r="K137" s="329"/>
      <c r="L137" s="331"/>
      <c r="M137" s="78"/>
    </row>
    <row r="138" spans="1:13" ht="51" hidden="1" x14ac:dyDescent="0.25">
      <c r="A138" s="327">
        <v>136</v>
      </c>
      <c r="B138" s="327" t="s">
        <v>1459</v>
      </c>
      <c r="C138" s="328" t="s">
        <v>731</v>
      </c>
      <c r="D138" s="327" t="s">
        <v>288</v>
      </c>
      <c r="E138" s="327" t="s">
        <v>289</v>
      </c>
      <c r="F138" s="328" t="s">
        <v>1221</v>
      </c>
      <c r="G138" s="328" t="s">
        <v>3287</v>
      </c>
      <c r="H138" s="328" t="s">
        <v>1222</v>
      </c>
      <c r="I138" s="332" t="s">
        <v>1223</v>
      </c>
      <c r="J138" s="329">
        <v>16349</v>
      </c>
      <c r="K138" s="329"/>
      <c r="L138" s="331"/>
      <c r="M138" s="78"/>
    </row>
    <row r="139" spans="1:13" ht="38.25" hidden="1" x14ac:dyDescent="0.25">
      <c r="A139" s="327">
        <v>137</v>
      </c>
      <c r="B139" s="327" t="s">
        <v>1459</v>
      </c>
      <c r="C139" s="328" t="s">
        <v>731</v>
      </c>
      <c r="D139" s="327" t="s">
        <v>288</v>
      </c>
      <c r="E139" s="327" t="s">
        <v>289</v>
      </c>
      <c r="F139" s="328" t="s">
        <v>1224</v>
      </c>
      <c r="G139" s="328" t="s">
        <v>1225</v>
      </c>
      <c r="H139" s="328" t="s">
        <v>1226</v>
      </c>
      <c r="I139" s="332" t="s">
        <v>1227</v>
      </c>
      <c r="J139" s="329">
        <v>64320</v>
      </c>
      <c r="K139" s="329"/>
      <c r="L139" s="331"/>
      <c r="M139" s="78"/>
    </row>
    <row r="140" spans="1:13" ht="38.25" hidden="1" x14ac:dyDescent="0.25">
      <c r="A140" s="327">
        <v>138</v>
      </c>
      <c r="B140" s="327" t="s">
        <v>1459</v>
      </c>
      <c r="C140" s="328" t="s">
        <v>731</v>
      </c>
      <c r="D140" s="327" t="s">
        <v>288</v>
      </c>
      <c r="E140" s="327" t="s">
        <v>289</v>
      </c>
      <c r="F140" s="328" t="s">
        <v>1228</v>
      </c>
      <c r="G140" s="328" t="s">
        <v>1229</v>
      </c>
      <c r="H140" s="328" t="s">
        <v>1230</v>
      </c>
      <c r="I140" s="332" t="s">
        <v>1231</v>
      </c>
      <c r="J140" s="329">
        <v>81224</v>
      </c>
      <c r="K140" s="329"/>
      <c r="L140" s="331"/>
      <c r="M140" s="78"/>
    </row>
    <row r="141" spans="1:13" ht="25.5" hidden="1" x14ac:dyDescent="0.25">
      <c r="A141" s="327">
        <v>139</v>
      </c>
      <c r="B141" s="327" t="s">
        <v>1459</v>
      </c>
      <c r="C141" s="328" t="s">
        <v>731</v>
      </c>
      <c r="D141" s="327" t="s">
        <v>288</v>
      </c>
      <c r="E141" s="327" t="s">
        <v>289</v>
      </c>
      <c r="F141" s="328" t="s">
        <v>1232</v>
      </c>
      <c r="G141" s="328" t="s">
        <v>1233</v>
      </c>
      <c r="H141" s="328" t="s">
        <v>1234</v>
      </c>
      <c r="I141" s="332" t="s">
        <v>1235</v>
      </c>
      <c r="J141" s="329">
        <v>22645</v>
      </c>
      <c r="K141" s="329"/>
      <c r="L141" s="331"/>
      <c r="M141" s="42"/>
    </row>
    <row r="142" spans="1:13" ht="63.75" hidden="1" x14ac:dyDescent="0.25">
      <c r="A142" s="327">
        <v>140</v>
      </c>
      <c r="B142" s="327" t="s">
        <v>1459</v>
      </c>
      <c r="C142" s="328" t="s">
        <v>731</v>
      </c>
      <c r="D142" s="327" t="s">
        <v>288</v>
      </c>
      <c r="E142" s="327" t="s">
        <v>289</v>
      </c>
      <c r="F142" s="328" t="s">
        <v>1236</v>
      </c>
      <c r="G142" s="328" t="s">
        <v>1212</v>
      </c>
      <c r="H142" s="328" t="s">
        <v>1237</v>
      </c>
      <c r="I142" s="332" t="s">
        <v>1227</v>
      </c>
      <c r="J142" s="329">
        <v>8900</v>
      </c>
      <c r="K142" s="329"/>
      <c r="L142" s="331"/>
      <c r="M142" s="78"/>
    </row>
    <row r="143" spans="1:13" ht="38.25" hidden="1" x14ac:dyDescent="0.25">
      <c r="A143" s="327">
        <v>141</v>
      </c>
      <c r="B143" s="327" t="s">
        <v>1459</v>
      </c>
      <c r="C143" s="328" t="s">
        <v>731</v>
      </c>
      <c r="D143" s="327" t="s">
        <v>288</v>
      </c>
      <c r="E143" s="327" t="s">
        <v>289</v>
      </c>
      <c r="F143" s="328" t="s">
        <v>1238</v>
      </c>
      <c r="G143" s="328" t="s">
        <v>1199</v>
      </c>
      <c r="H143" s="328" t="s">
        <v>1239</v>
      </c>
      <c r="I143" s="332" t="s">
        <v>812</v>
      </c>
      <c r="J143" s="329">
        <v>38095</v>
      </c>
      <c r="K143" s="329"/>
      <c r="L143" s="331"/>
      <c r="M143" s="78"/>
    </row>
    <row r="144" spans="1:13" ht="63.75" hidden="1" x14ac:dyDescent="0.25">
      <c r="A144" s="327">
        <v>142</v>
      </c>
      <c r="B144" s="327" t="s">
        <v>1459</v>
      </c>
      <c r="C144" s="328" t="s">
        <v>731</v>
      </c>
      <c r="D144" s="327" t="s">
        <v>288</v>
      </c>
      <c r="E144" s="327" t="s">
        <v>289</v>
      </c>
      <c r="F144" s="328" t="s">
        <v>1240</v>
      </c>
      <c r="G144" s="328" t="s">
        <v>1241</v>
      </c>
      <c r="H144" s="328" t="s">
        <v>1242</v>
      </c>
      <c r="I144" s="332" t="s">
        <v>812</v>
      </c>
      <c r="J144" s="329">
        <v>32000</v>
      </c>
      <c r="K144" s="329"/>
      <c r="L144" s="331"/>
      <c r="M144" s="78"/>
    </row>
    <row r="145" spans="1:13" ht="51" hidden="1" x14ac:dyDescent="0.25">
      <c r="A145" s="327">
        <v>143</v>
      </c>
      <c r="B145" s="327" t="s">
        <v>1459</v>
      </c>
      <c r="C145" s="328" t="s">
        <v>731</v>
      </c>
      <c r="D145" s="327" t="s">
        <v>288</v>
      </c>
      <c r="E145" s="327" t="s">
        <v>289</v>
      </c>
      <c r="F145" s="328" t="s">
        <v>1243</v>
      </c>
      <c r="G145" s="328" t="s">
        <v>1244</v>
      </c>
      <c r="H145" s="328" t="s">
        <v>1245</v>
      </c>
      <c r="I145" s="332" t="s">
        <v>812</v>
      </c>
      <c r="J145" s="329">
        <v>18439</v>
      </c>
      <c r="K145" s="329"/>
      <c r="L145" s="331"/>
      <c r="M145" s="78"/>
    </row>
    <row r="146" spans="1:13" ht="25.5" hidden="1" x14ac:dyDescent="0.25">
      <c r="A146" s="327">
        <v>144</v>
      </c>
      <c r="B146" s="327" t="s">
        <v>1459</v>
      </c>
      <c r="C146" s="328" t="s">
        <v>731</v>
      </c>
      <c r="D146" s="327" t="s">
        <v>288</v>
      </c>
      <c r="E146" s="327" t="s">
        <v>289</v>
      </c>
      <c r="F146" s="328" t="s">
        <v>1246</v>
      </c>
      <c r="G146" s="328" t="s">
        <v>1247</v>
      </c>
      <c r="H146" s="328" t="s">
        <v>1248</v>
      </c>
      <c r="I146" s="332" t="s">
        <v>766</v>
      </c>
      <c r="J146" s="329">
        <v>24085</v>
      </c>
      <c r="K146" s="329"/>
      <c r="L146" s="331"/>
      <c r="M146" s="78"/>
    </row>
    <row r="147" spans="1:13" ht="51" hidden="1" x14ac:dyDescent="0.25">
      <c r="A147" s="327">
        <v>145</v>
      </c>
      <c r="B147" s="327" t="s">
        <v>1459</v>
      </c>
      <c r="C147" s="328" t="s">
        <v>731</v>
      </c>
      <c r="D147" s="327" t="s">
        <v>288</v>
      </c>
      <c r="E147" s="327" t="s">
        <v>289</v>
      </c>
      <c r="F147" s="328" t="s">
        <v>1249</v>
      </c>
      <c r="G147" s="328" t="s">
        <v>1191</v>
      </c>
      <c r="H147" s="328" t="s">
        <v>1250</v>
      </c>
      <c r="I147" s="332" t="s">
        <v>812</v>
      </c>
      <c r="J147" s="329">
        <v>7200</v>
      </c>
      <c r="K147" s="329"/>
      <c r="L147" s="331"/>
      <c r="M147" s="78"/>
    </row>
    <row r="148" spans="1:13" ht="38.25" hidden="1" x14ac:dyDescent="0.25">
      <c r="A148" s="327">
        <v>146</v>
      </c>
      <c r="B148" s="327" t="s">
        <v>1459</v>
      </c>
      <c r="C148" s="328" t="s">
        <v>731</v>
      </c>
      <c r="D148" s="327" t="s">
        <v>288</v>
      </c>
      <c r="E148" s="327" t="s">
        <v>289</v>
      </c>
      <c r="F148" s="328" t="s">
        <v>1251</v>
      </c>
      <c r="G148" s="328" t="s">
        <v>1252</v>
      </c>
      <c r="H148" s="328" t="s">
        <v>1253</v>
      </c>
      <c r="I148" s="332"/>
      <c r="J148" s="329">
        <v>4808.3599999999997</v>
      </c>
      <c r="K148" s="329"/>
      <c r="L148" s="331"/>
      <c r="M148" s="78"/>
    </row>
    <row r="149" spans="1:13" ht="51" hidden="1" x14ac:dyDescent="0.25">
      <c r="A149" s="327">
        <v>147</v>
      </c>
      <c r="B149" s="327" t="s">
        <v>1459</v>
      </c>
      <c r="C149" s="328" t="s">
        <v>731</v>
      </c>
      <c r="D149" s="327" t="s">
        <v>288</v>
      </c>
      <c r="E149" s="327" t="s">
        <v>289</v>
      </c>
      <c r="F149" s="328" t="s">
        <v>1254</v>
      </c>
      <c r="G149" s="328" t="s">
        <v>1255</v>
      </c>
      <c r="H149" s="328" t="s">
        <v>1256</v>
      </c>
      <c r="I149" s="332" t="s">
        <v>1257</v>
      </c>
      <c r="J149" s="329">
        <v>2000</v>
      </c>
      <c r="K149" s="329"/>
      <c r="L149" s="331"/>
      <c r="M149" s="78"/>
    </row>
    <row r="150" spans="1:13" ht="51" hidden="1" x14ac:dyDescent="0.25">
      <c r="A150" s="327">
        <v>148</v>
      </c>
      <c r="B150" s="327" t="s">
        <v>1459</v>
      </c>
      <c r="C150" s="328" t="s">
        <v>731</v>
      </c>
      <c r="D150" s="327" t="s">
        <v>288</v>
      </c>
      <c r="E150" s="327" t="s">
        <v>289</v>
      </c>
      <c r="F150" s="328" t="s">
        <v>1258</v>
      </c>
      <c r="G150" s="328" t="s">
        <v>1259</v>
      </c>
      <c r="H150" s="328" t="s">
        <v>1260</v>
      </c>
      <c r="I150" s="332" t="s">
        <v>1261</v>
      </c>
      <c r="J150" s="329">
        <v>2350</v>
      </c>
      <c r="K150" s="329"/>
      <c r="L150" s="331"/>
      <c r="M150" s="78"/>
    </row>
    <row r="151" spans="1:13" ht="51" hidden="1" x14ac:dyDescent="0.25">
      <c r="A151" s="327">
        <v>149</v>
      </c>
      <c r="B151" s="327" t="s">
        <v>1459</v>
      </c>
      <c r="C151" s="328" t="s">
        <v>589</v>
      </c>
      <c r="D151" s="327" t="s">
        <v>288</v>
      </c>
      <c r="E151" s="327" t="s">
        <v>289</v>
      </c>
      <c r="F151" s="328" t="s">
        <v>1262</v>
      </c>
      <c r="G151" s="328" t="s">
        <v>1263</v>
      </c>
      <c r="H151" s="328" t="s">
        <v>1264</v>
      </c>
      <c r="I151" s="332" t="s">
        <v>1265</v>
      </c>
      <c r="J151" s="329">
        <v>13953</v>
      </c>
      <c r="K151" s="329"/>
      <c r="L151" s="331"/>
      <c r="M151" s="78"/>
    </row>
    <row r="152" spans="1:13" ht="38.25" hidden="1" x14ac:dyDescent="0.25">
      <c r="A152" s="327">
        <v>150</v>
      </c>
      <c r="B152" s="327" t="s">
        <v>1459</v>
      </c>
      <c r="C152" s="328" t="s">
        <v>589</v>
      </c>
      <c r="D152" s="327" t="s">
        <v>288</v>
      </c>
      <c r="E152" s="327" t="s">
        <v>289</v>
      </c>
      <c r="F152" s="328" t="s">
        <v>1266</v>
      </c>
      <c r="G152" s="328" t="s">
        <v>1267</v>
      </c>
      <c r="H152" s="328" t="s">
        <v>1268</v>
      </c>
      <c r="I152" s="332" t="s">
        <v>1265</v>
      </c>
      <c r="J152" s="329">
        <v>4304</v>
      </c>
      <c r="K152" s="329"/>
      <c r="L152" s="331"/>
      <c r="M152" s="78"/>
    </row>
    <row r="153" spans="1:13" ht="63.75" hidden="1" x14ac:dyDescent="0.25">
      <c r="A153" s="327">
        <v>151</v>
      </c>
      <c r="B153" s="327" t="s">
        <v>1459</v>
      </c>
      <c r="C153" s="328" t="s">
        <v>589</v>
      </c>
      <c r="D153" s="327" t="s">
        <v>288</v>
      </c>
      <c r="E153" s="327" t="s">
        <v>289</v>
      </c>
      <c r="F153" s="328" t="s">
        <v>1269</v>
      </c>
      <c r="G153" s="328" t="s">
        <v>1270</v>
      </c>
      <c r="H153" s="328" t="s">
        <v>1271</v>
      </c>
      <c r="I153" s="332" t="s">
        <v>1265</v>
      </c>
      <c r="J153" s="329">
        <v>7527</v>
      </c>
      <c r="K153" s="329"/>
      <c r="L153" s="331"/>
      <c r="M153" s="78"/>
    </row>
    <row r="154" spans="1:13" ht="63.75" hidden="1" x14ac:dyDescent="0.25">
      <c r="A154" s="327">
        <v>152</v>
      </c>
      <c r="B154" s="327" t="s">
        <v>1459</v>
      </c>
      <c r="C154" s="328" t="s">
        <v>589</v>
      </c>
      <c r="D154" s="327" t="s">
        <v>288</v>
      </c>
      <c r="E154" s="327" t="s">
        <v>289</v>
      </c>
      <c r="F154" s="328" t="s">
        <v>1272</v>
      </c>
      <c r="G154" s="328" t="s">
        <v>1273</v>
      </c>
      <c r="H154" s="328" t="s">
        <v>1274</v>
      </c>
      <c r="I154" s="332" t="s">
        <v>1275</v>
      </c>
      <c r="J154" s="329">
        <v>4951</v>
      </c>
      <c r="K154" s="329"/>
      <c r="L154" s="331"/>
      <c r="M154" s="78"/>
    </row>
    <row r="155" spans="1:13" ht="25.5" hidden="1" x14ac:dyDescent="0.25">
      <c r="A155" s="327">
        <v>153</v>
      </c>
      <c r="B155" s="327" t="s">
        <v>1459</v>
      </c>
      <c r="C155" s="328" t="s">
        <v>589</v>
      </c>
      <c r="D155" s="327" t="s">
        <v>288</v>
      </c>
      <c r="E155" s="327" t="s">
        <v>289</v>
      </c>
      <c r="F155" s="328" t="s">
        <v>1276</v>
      </c>
      <c r="G155" s="328" t="s">
        <v>1195</v>
      </c>
      <c r="H155" s="328" t="s">
        <v>1277</v>
      </c>
      <c r="I155" s="332" t="s">
        <v>1278</v>
      </c>
      <c r="J155" s="329">
        <v>17179</v>
      </c>
      <c r="K155" s="329"/>
      <c r="L155" s="331"/>
      <c r="M155" s="78"/>
    </row>
    <row r="156" spans="1:13" ht="38.25" hidden="1" x14ac:dyDescent="0.25">
      <c r="A156" s="327">
        <v>154</v>
      </c>
      <c r="B156" s="327" t="s">
        <v>1459</v>
      </c>
      <c r="C156" s="328" t="s">
        <v>589</v>
      </c>
      <c r="D156" s="327" t="s">
        <v>288</v>
      </c>
      <c r="E156" s="327" t="s">
        <v>289</v>
      </c>
      <c r="F156" s="328" t="s">
        <v>1279</v>
      </c>
      <c r="G156" s="328" t="s">
        <v>1280</v>
      </c>
      <c r="H156" s="328" t="s">
        <v>1281</v>
      </c>
      <c r="I156" s="332" t="s">
        <v>1278</v>
      </c>
      <c r="J156" s="329">
        <v>12327</v>
      </c>
      <c r="K156" s="329"/>
      <c r="L156" s="331"/>
      <c r="M156" s="78"/>
    </row>
    <row r="157" spans="1:13" ht="38.25" hidden="1" x14ac:dyDescent="0.25">
      <c r="A157" s="327">
        <v>155</v>
      </c>
      <c r="B157" s="327" t="s">
        <v>1459</v>
      </c>
      <c r="C157" s="328" t="s">
        <v>589</v>
      </c>
      <c r="D157" s="327" t="s">
        <v>288</v>
      </c>
      <c r="E157" s="327" t="s">
        <v>289</v>
      </c>
      <c r="F157" s="328" t="s">
        <v>1282</v>
      </c>
      <c r="G157" s="328" t="s">
        <v>1283</v>
      </c>
      <c r="H157" s="328" t="s">
        <v>1284</v>
      </c>
      <c r="I157" s="332" t="s">
        <v>1285</v>
      </c>
      <c r="J157" s="329">
        <v>6157</v>
      </c>
      <c r="K157" s="329"/>
      <c r="L157" s="331"/>
      <c r="M157" s="78"/>
    </row>
    <row r="158" spans="1:13" ht="51" hidden="1" x14ac:dyDescent="0.25">
      <c r="A158" s="327">
        <v>156</v>
      </c>
      <c r="B158" s="327" t="s">
        <v>1459</v>
      </c>
      <c r="C158" s="328" t="s">
        <v>589</v>
      </c>
      <c r="D158" s="327" t="s">
        <v>288</v>
      </c>
      <c r="E158" s="327" t="s">
        <v>289</v>
      </c>
      <c r="F158" s="328" t="s">
        <v>1286</v>
      </c>
      <c r="G158" s="328" t="s">
        <v>1287</v>
      </c>
      <c r="H158" s="328" t="s">
        <v>1288</v>
      </c>
      <c r="I158" s="332" t="s">
        <v>1278</v>
      </c>
      <c r="J158" s="329">
        <v>7923</v>
      </c>
      <c r="K158" s="329"/>
      <c r="L158" s="331"/>
      <c r="M158" s="78"/>
    </row>
    <row r="159" spans="1:13" ht="38.25" hidden="1" x14ac:dyDescent="0.25">
      <c r="A159" s="327">
        <v>157</v>
      </c>
      <c r="B159" s="327" t="s">
        <v>1459</v>
      </c>
      <c r="C159" s="328" t="s">
        <v>589</v>
      </c>
      <c r="D159" s="327" t="s">
        <v>288</v>
      </c>
      <c r="E159" s="327" t="s">
        <v>289</v>
      </c>
      <c r="F159" s="328" t="s">
        <v>1289</v>
      </c>
      <c r="G159" s="328" t="s">
        <v>1290</v>
      </c>
      <c r="H159" s="328" t="s">
        <v>1291</v>
      </c>
      <c r="I159" s="332" t="s">
        <v>1292</v>
      </c>
      <c r="J159" s="329">
        <v>4890</v>
      </c>
      <c r="K159" s="329"/>
      <c r="L159" s="331"/>
      <c r="M159" s="78"/>
    </row>
    <row r="160" spans="1:13" ht="25.5" hidden="1" x14ac:dyDescent="0.25">
      <c r="A160" s="327">
        <v>158</v>
      </c>
      <c r="B160" s="327" t="s">
        <v>1459</v>
      </c>
      <c r="C160" s="328" t="s">
        <v>589</v>
      </c>
      <c r="D160" s="327" t="s">
        <v>288</v>
      </c>
      <c r="E160" s="327" t="s">
        <v>289</v>
      </c>
      <c r="F160" s="328" t="s">
        <v>1293</v>
      </c>
      <c r="G160" s="328" t="s">
        <v>1294</v>
      </c>
      <c r="H160" s="328" t="s">
        <v>1295</v>
      </c>
      <c r="I160" s="332" t="s">
        <v>1292</v>
      </c>
      <c r="J160" s="329">
        <v>8100</v>
      </c>
      <c r="K160" s="329"/>
      <c r="L160" s="331"/>
      <c r="M160" s="78"/>
    </row>
    <row r="161" spans="1:13" ht="51" hidden="1" x14ac:dyDescent="0.25">
      <c r="A161" s="327">
        <v>159</v>
      </c>
      <c r="B161" s="327" t="s">
        <v>1459</v>
      </c>
      <c r="C161" s="328" t="s">
        <v>589</v>
      </c>
      <c r="D161" s="327" t="s">
        <v>288</v>
      </c>
      <c r="E161" s="327" t="s">
        <v>289</v>
      </c>
      <c r="F161" s="328" t="s">
        <v>1296</v>
      </c>
      <c r="G161" s="328" t="s">
        <v>1229</v>
      </c>
      <c r="H161" s="328" t="s">
        <v>1297</v>
      </c>
      <c r="I161" s="332" t="s">
        <v>1292</v>
      </c>
      <c r="J161" s="329">
        <v>13578</v>
      </c>
      <c r="K161" s="329"/>
      <c r="L161" s="331"/>
      <c r="M161" s="78"/>
    </row>
    <row r="162" spans="1:13" ht="51" hidden="1" x14ac:dyDescent="0.25">
      <c r="A162" s="327">
        <v>160</v>
      </c>
      <c r="B162" s="327" t="s">
        <v>1459</v>
      </c>
      <c r="C162" s="328" t="s">
        <v>589</v>
      </c>
      <c r="D162" s="327" t="s">
        <v>288</v>
      </c>
      <c r="E162" s="327" t="s">
        <v>289</v>
      </c>
      <c r="F162" s="328" t="s">
        <v>1298</v>
      </c>
      <c r="G162" s="328" t="s">
        <v>1233</v>
      </c>
      <c r="H162" s="328" t="s">
        <v>1299</v>
      </c>
      <c r="I162" s="332" t="s">
        <v>1292</v>
      </c>
      <c r="J162" s="329">
        <v>7186</v>
      </c>
      <c r="K162" s="329"/>
      <c r="L162" s="331"/>
      <c r="M162" s="78"/>
    </row>
    <row r="163" spans="1:13" ht="76.5" hidden="1" x14ac:dyDescent="0.25">
      <c r="A163" s="327">
        <v>161</v>
      </c>
      <c r="B163" s="327" t="s">
        <v>1459</v>
      </c>
      <c r="C163" s="328" t="s">
        <v>589</v>
      </c>
      <c r="D163" s="327" t="s">
        <v>288</v>
      </c>
      <c r="E163" s="327" t="s">
        <v>289</v>
      </c>
      <c r="F163" s="328" t="s">
        <v>1300</v>
      </c>
      <c r="G163" s="328" t="s">
        <v>1301</v>
      </c>
      <c r="H163" s="328" t="s">
        <v>1302</v>
      </c>
      <c r="I163" s="332" t="s">
        <v>1292</v>
      </c>
      <c r="J163" s="329">
        <v>4688</v>
      </c>
      <c r="K163" s="329"/>
      <c r="L163" s="331"/>
      <c r="M163" s="78"/>
    </row>
    <row r="164" spans="1:13" ht="25.5" hidden="1" x14ac:dyDescent="0.25">
      <c r="A164" s="327">
        <v>162</v>
      </c>
      <c r="B164" s="327" t="s">
        <v>1459</v>
      </c>
      <c r="C164" s="328" t="s">
        <v>714</v>
      </c>
      <c r="D164" s="327" t="s">
        <v>288</v>
      </c>
      <c r="E164" s="327" t="s">
        <v>289</v>
      </c>
      <c r="F164" s="328" t="s">
        <v>1303</v>
      </c>
      <c r="G164" s="328" t="s">
        <v>1304</v>
      </c>
      <c r="H164" s="328" t="s">
        <v>1305</v>
      </c>
      <c r="I164" s="332" t="s">
        <v>1265</v>
      </c>
      <c r="J164" s="329">
        <v>14790</v>
      </c>
      <c r="K164" s="329"/>
      <c r="L164" s="331"/>
      <c r="M164" s="78"/>
    </row>
    <row r="165" spans="1:13" ht="51" hidden="1" x14ac:dyDescent="0.25">
      <c r="A165" s="327">
        <v>163</v>
      </c>
      <c r="B165" s="327" t="s">
        <v>1459</v>
      </c>
      <c r="C165" s="328" t="s">
        <v>714</v>
      </c>
      <c r="D165" s="327" t="s">
        <v>288</v>
      </c>
      <c r="E165" s="327" t="s">
        <v>289</v>
      </c>
      <c r="F165" s="328" t="s">
        <v>1306</v>
      </c>
      <c r="G165" s="328" t="s">
        <v>1307</v>
      </c>
      <c r="H165" s="328" t="s">
        <v>1308</v>
      </c>
      <c r="I165" s="332" t="s">
        <v>1265</v>
      </c>
      <c r="J165" s="329">
        <v>9755</v>
      </c>
      <c r="K165" s="329"/>
      <c r="L165" s="331"/>
      <c r="M165" s="78"/>
    </row>
    <row r="166" spans="1:13" ht="89.25" hidden="1" x14ac:dyDescent="0.25">
      <c r="A166" s="327">
        <v>164</v>
      </c>
      <c r="B166" s="327" t="s">
        <v>1459</v>
      </c>
      <c r="C166" s="328" t="s">
        <v>714</v>
      </c>
      <c r="D166" s="327" t="s">
        <v>288</v>
      </c>
      <c r="E166" s="327" t="s">
        <v>289</v>
      </c>
      <c r="F166" s="328" t="s">
        <v>1309</v>
      </c>
      <c r="G166" s="328" t="s">
        <v>1310</v>
      </c>
      <c r="H166" s="328" t="s">
        <v>1311</v>
      </c>
      <c r="I166" s="332" t="s">
        <v>1265</v>
      </c>
      <c r="J166" s="329">
        <v>7865</v>
      </c>
      <c r="K166" s="329"/>
      <c r="L166" s="331"/>
      <c r="M166" s="78"/>
    </row>
    <row r="167" spans="1:13" ht="51" hidden="1" x14ac:dyDescent="0.25">
      <c r="A167" s="327">
        <v>165</v>
      </c>
      <c r="B167" s="327" t="s">
        <v>1459</v>
      </c>
      <c r="C167" s="328" t="s">
        <v>714</v>
      </c>
      <c r="D167" s="327" t="s">
        <v>288</v>
      </c>
      <c r="E167" s="327" t="s">
        <v>289</v>
      </c>
      <c r="F167" s="328" t="s">
        <v>1312</v>
      </c>
      <c r="G167" s="328" t="s">
        <v>1313</v>
      </c>
      <c r="H167" s="328" t="s">
        <v>1314</v>
      </c>
      <c r="I167" s="332" t="s">
        <v>1278</v>
      </c>
      <c r="J167" s="329">
        <v>9026</v>
      </c>
      <c r="K167" s="329"/>
      <c r="L167" s="331"/>
      <c r="M167" s="78"/>
    </row>
    <row r="168" spans="1:13" ht="51" hidden="1" x14ac:dyDescent="0.25">
      <c r="A168" s="327">
        <v>166</v>
      </c>
      <c r="B168" s="327" t="s">
        <v>1459</v>
      </c>
      <c r="C168" s="328" t="s">
        <v>714</v>
      </c>
      <c r="D168" s="327" t="s">
        <v>288</v>
      </c>
      <c r="E168" s="327" t="s">
        <v>289</v>
      </c>
      <c r="F168" s="328" t="s">
        <v>1315</v>
      </c>
      <c r="G168" s="328" t="s">
        <v>1316</v>
      </c>
      <c r="H168" s="328" t="s">
        <v>1317</v>
      </c>
      <c r="I168" s="332" t="s">
        <v>1292</v>
      </c>
      <c r="J168" s="329">
        <v>10440</v>
      </c>
      <c r="K168" s="329"/>
      <c r="L168" s="331"/>
      <c r="M168" s="78"/>
    </row>
    <row r="169" spans="1:13" ht="25.5" hidden="1" x14ac:dyDescent="0.25">
      <c r="A169" s="327">
        <v>167</v>
      </c>
      <c r="B169" s="327" t="s">
        <v>1459</v>
      </c>
      <c r="C169" s="328" t="s">
        <v>714</v>
      </c>
      <c r="D169" s="327" t="s">
        <v>288</v>
      </c>
      <c r="E169" s="327" t="s">
        <v>289</v>
      </c>
      <c r="F169" s="328" t="s">
        <v>1318</v>
      </c>
      <c r="G169" s="328" t="s">
        <v>1319</v>
      </c>
      <c r="H169" s="328" t="s">
        <v>1320</v>
      </c>
      <c r="I169" s="332" t="s">
        <v>1278</v>
      </c>
      <c r="J169" s="329">
        <v>7093</v>
      </c>
      <c r="K169" s="329"/>
      <c r="L169" s="331"/>
      <c r="M169" s="78"/>
    </row>
    <row r="170" spans="1:13" ht="38.25" hidden="1" x14ac:dyDescent="0.25">
      <c r="A170" s="327">
        <v>168</v>
      </c>
      <c r="B170" s="327" t="s">
        <v>1459</v>
      </c>
      <c r="C170" s="328" t="s">
        <v>714</v>
      </c>
      <c r="D170" s="327" t="s">
        <v>288</v>
      </c>
      <c r="E170" s="327" t="s">
        <v>289</v>
      </c>
      <c r="F170" s="328" t="s">
        <v>1321</v>
      </c>
      <c r="G170" s="328" t="s">
        <v>1322</v>
      </c>
      <c r="H170" s="328" t="s">
        <v>1323</v>
      </c>
      <c r="I170" s="332" t="s">
        <v>1278</v>
      </c>
      <c r="J170" s="329">
        <v>17979</v>
      </c>
      <c r="K170" s="329"/>
      <c r="L170" s="331"/>
      <c r="M170" s="78"/>
    </row>
    <row r="171" spans="1:13" ht="63.75" hidden="1" x14ac:dyDescent="0.25">
      <c r="A171" s="327">
        <v>169</v>
      </c>
      <c r="B171" s="327" t="s">
        <v>1459</v>
      </c>
      <c r="C171" s="328" t="s">
        <v>714</v>
      </c>
      <c r="D171" s="327" t="s">
        <v>288</v>
      </c>
      <c r="E171" s="327" t="s">
        <v>289</v>
      </c>
      <c r="F171" s="328" t="s">
        <v>1324</v>
      </c>
      <c r="G171" s="328" t="s">
        <v>1325</v>
      </c>
      <c r="H171" s="328" t="s">
        <v>1326</v>
      </c>
      <c r="I171" s="332" t="s">
        <v>1278</v>
      </c>
      <c r="J171" s="329">
        <v>12575</v>
      </c>
      <c r="K171" s="329"/>
      <c r="L171" s="331"/>
      <c r="M171" s="78"/>
    </row>
    <row r="172" spans="1:13" ht="51" hidden="1" x14ac:dyDescent="0.25">
      <c r="A172" s="327">
        <v>170</v>
      </c>
      <c r="B172" s="327" t="s">
        <v>1459</v>
      </c>
      <c r="C172" s="328" t="s">
        <v>714</v>
      </c>
      <c r="D172" s="327" t="s">
        <v>288</v>
      </c>
      <c r="E172" s="327" t="s">
        <v>289</v>
      </c>
      <c r="F172" s="328" t="s">
        <v>1327</v>
      </c>
      <c r="G172" s="328" t="s">
        <v>1328</v>
      </c>
      <c r="H172" s="328" t="s">
        <v>1329</v>
      </c>
      <c r="I172" s="332" t="s">
        <v>1278</v>
      </c>
      <c r="J172" s="329">
        <v>16180</v>
      </c>
      <c r="K172" s="329"/>
      <c r="L172" s="331"/>
      <c r="M172" s="78"/>
    </row>
    <row r="173" spans="1:13" ht="51" hidden="1" x14ac:dyDescent="0.25">
      <c r="A173" s="327">
        <v>171</v>
      </c>
      <c r="B173" s="327" t="s">
        <v>1459</v>
      </c>
      <c r="C173" s="328" t="s">
        <v>714</v>
      </c>
      <c r="D173" s="327" t="s">
        <v>288</v>
      </c>
      <c r="E173" s="327" t="s">
        <v>289</v>
      </c>
      <c r="F173" s="328" t="s">
        <v>1330</v>
      </c>
      <c r="G173" s="328" t="s">
        <v>1331</v>
      </c>
      <c r="H173" s="328" t="s">
        <v>1332</v>
      </c>
      <c r="I173" s="332" t="s">
        <v>1292</v>
      </c>
      <c r="J173" s="329">
        <v>9512</v>
      </c>
      <c r="K173" s="329"/>
      <c r="L173" s="331"/>
      <c r="M173" s="78"/>
    </row>
    <row r="174" spans="1:13" ht="63.75" hidden="1" x14ac:dyDescent="0.25">
      <c r="A174" s="327">
        <v>172</v>
      </c>
      <c r="B174" s="327" t="s">
        <v>1459</v>
      </c>
      <c r="C174" s="328" t="s">
        <v>714</v>
      </c>
      <c r="D174" s="327" t="s">
        <v>288</v>
      </c>
      <c r="E174" s="327" t="s">
        <v>289</v>
      </c>
      <c r="F174" s="328" t="s">
        <v>1333</v>
      </c>
      <c r="G174" s="328" t="s">
        <v>1334</v>
      </c>
      <c r="H174" s="328" t="s">
        <v>1335</v>
      </c>
      <c r="I174" s="332" t="s">
        <v>1292</v>
      </c>
      <c r="J174" s="329">
        <v>8979</v>
      </c>
      <c r="K174" s="329"/>
      <c r="L174" s="331"/>
      <c r="M174" s="78"/>
    </row>
    <row r="175" spans="1:13" ht="38.25" hidden="1" x14ac:dyDescent="0.25">
      <c r="A175" s="327">
        <v>173</v>
      </c>
      <c r="B175" s="327" t="s">
        <v>1459</v>
      </c>
      <c r="C175" s="328" t="s">
        <v>714</v>
      </c>
      <c r="D175" s="327" t="s">
        <v>288</v>
      </c>
      <c r="E175" s="327" t="s">
        <v>289</v>
      </c>
      <c r="F175" s="328" t="s">
        <v>1336</v>
      </c>
      <c r="G175" s="328" t="s">
        <v>1337</v>
      </c>
      <c r="H175" s="328" t="s">
        <v>1338</v>
      </c>
      <c r="I175" s="332" t="s">
        <v>1278</v>
      </c>
      <c r="J175" s="329">
        <v>4902</v>
      </c>
      <c r="K175" s="329"/>
      <c r="L175" s="331"/>
      <c r="M175" s="78"/>
    </row>
    <row r="176" spans="1:13" ht="51" hidden="1" x14ac:dyDescent="0.25">
      <c r="A176" s="327">
        <v>174</v>
      </c>
      <c r="B176" s="327" t="s">
        <v>1459</v>
      </c>
      <c r="C176" s="328" t="s">
        <v>1339</v>
      </c>
      <c r="D176" s="327" t="s">
        <v>288</v>
      </c>
      <c r="E176" s="327" t="s">
        <v>289</v>
      </c>
      <c r="F176" s="328" t="s">
        <v>1340</v>
      </c>
      <c r="G176" s="328" t="s">
        <v>1341</v>
      </c>
      <c r="H176" s="328" t="s">
        <v>1342</v>
      </c>
      <c r="I176" s="332" t="s">
        <v>1343</v>
      </c>
      <c r="J176" s="329">
        <v>36688</v>
      </c>
      <c r="K176" s="329">
        <v>43000</v>
      </c>
      <c r="L176" s="331"/>
      <c r="M176" s="78"/>
    </row>
    <row r="177" spans="1:13" ht="38.25" hidden="1" x14ac:dyDescent="0.25">
      <c r="A177" s="327">
        <v>175</v>
      </c>
      <c r="B177" s="327" t="s">
        <v>1459</v>
      </c>
      <c r="C177" s="328" t="s">
        <v>1344</v>
      </c>
      <c r="D177" s="327" t="s">
        <v>288</v>
      </c>
      <c r="E177" s="327" t="s">
        <v>289</v>
      </c>
      <c r="F177" s="328" t="s">
        <v>1345</v>
      </c>
      <c r="G177" s="328" t="s">
        <v>1199</v>
      </c>
      <c r="H177" s="328" t="s">
        <v>1346</v>
      </c>
      <c r="I177" s="332" t="s">
        <v>1347</v>
      </c>
      <c r="J177" s="329">
        <v>119240</v>
      </c>
      <c r="K177" s="329">
        <v>25760</v>
      </c>
      <c r="L177" s="331"/>
      <c r="M177" s="78"/>
    </row>
    <row r="178" spans="1:13" ht="409.5" hidden="1" x14ac:dyDescent="0.25">
      <c r="A178" s="327">
        <v>176</v>
      </c>
      <c r="B178" s="327" t="s">
        <v>1459</v>
      </c>
      <c r="C178" s="328" t="s">
        <v>1348</v>
      </c>
      <c r="D178" s="327" t="s">
        <v>288</v>
      </c>
      <c r="E178" s="327" t="s">
        <v>300</v>
      </c>
      <c r="F178" s="328" t="s">
        <v>1349</v>
      </c>
      <c r="G178" s="328" t="s">
        <v>1350</v>
      </c>
      <c r="H178" s="328" t="s">
        <v>1351</v>
      </c>
      <c r="I178" s="332" t="s">
        <v>1352</v>
      </c>
      <c r="J178" s="329">
        <v>22000</v>
      </c>
      <c r="K178" s="329"/>
      <c r="L178" s="331" t="s">
        <v>1353</v>
      </c>
      <c r="M178" s="78"/>
    </row>
    <row r="179" spans="1:13" ht="51" x14ac:dyDescent="0.25">
      <c r="A179" s="327">
        <v>177</v>
      </c>
      <c r="B179" s="327" t="s">
        <v>1459</v>
      </c>
      <c r="C179" s="328" t="s">
        <v>1354</v>
      </c>
      <c r="D179" s="327" t="s">
        <v>320</v>
      </c>
      <c r="E179" s="327" t="s">
        <v>289</v>
      </c>
      <c r="F179" s="328" t="s">
        <v>1355</v>
      </c>
      <c r="G179" s="328" t="s">
        <v>1356</v>
      </c>
      <c r="H179" s="328" t="s">
        <v>1357</v>
      </c>
      <c r="I179" s="332" t="s">
        <v>1358</v>
      </c>
      <c r="J179" s="329">
        <v>2280</v>
      </c>
      <c r="K179" s="329"/>
      <c r="L179" s="331"/>
      <c r="M179" s="78"/>
    </row>
    <row r="180" spans="1:13" ht="38.25" x14ac:dyDescent="0.25">
      <c r="A180" s="327">
        <v>178</v>
      </c>
      <c r="B180" s="327" t="s">
        <v>1459</v>
      </c>
      <c r="C180" s="328" t="s">
        <v>1359</v>
      </c>
      <c r="D180" s="327" t="s">
        <v>320</v>
      </c>
      <c r="E180" s="327" t="s">
        <v>300</v>
      </c>
      <c r="F180" s="328" t="s">
        <v>1360</v>
      </c>
      <c r="G180" s="328" t="s">
        <v>1361</v>
      </c>
      <c r="H180" s="328" t="s">
        <v>1362</v>
      </c>
      <c r="I180" s="332" t="s">
        <v>1363</v>
      </c>
      <c r="J180" s="329">
        <v>1950</v>
      </c>
      <c r="K180" s="329"/>
      <c r="L180" s="331"/>
      <c r="M180" s="78"/>
    </row>
    <row r="181" spans="1:13" ht="51" x14ac:dyDescent="0.25">
      <c r="A181" s="327">
        <v>179</v>
      </c>
      <c r="B181" s="327" t="s">
        <v>1459</v>
      </c>
      <c r="C181" s="328" t="s">
        <v>1364</v>
      </c>
      <c r="D181" s="327" t="s">
        <v>320</v>
      </c>
      <c r="E181" s="327" t="s">
        <v>300</v>
      </c>
      <c r="F181" s="328" t="s">
        <v>1365</v>
      </c>
      <c r="G181" s="328" t="s">
        <v>1366</v>
      </c>
      <c r="H181" s="328" t="s">
        <v>1367</v>
      </c>
      <c r="I181" s="332" t="s">
        <v>1368</v>
      </c>
      <c r="J181" s="329">
        <v>9570</v>
      </c>
      <c r="K181" s="329"/>
      <c r="L181" s="331"/>
      <c r="M181" s="78"/>
    </row>
    <row r="182" spans="1:13" ht="76.5" x14ac:dyDescent="0.25">
      <c r="A182" s="327">
        <v>180</v>
      </c>
      <c r="B182" s="327" t="s">
        <v>1459</v>
      </c>
      <c r="C182" s="328" t="s">
        <v>1369</v>
      </c>
      <c r="D182" s="327" t="s">
        <v>320</v>
      </c>
      <c r="E182" s="327" t="s">
        <v>289</v>
      </c>
      <c r="F182" s="328" t="s">
        <v>1370</v>
      </c>
      <c r="G182" s="328" t="s">
        <v>1371</v>
      </c>
      <c r="H182" s="328" t="s">
        <v>1372</v>
      </c>
      <c r="I182" s="332" t="s">
        <v>1373</v>
      </c>
      <c r="J182" s="329">
        <v>4176</v>
      </c>
      <c r="K182" s="329"/>
      <c r="L182" s="331"/>
      <c r="M182" s="78"/>
    </row>
    <row r="183" spans="1:13" ht="25.5" x14ac:dyDescent="0.25">
      <c r="A183" s="327">
        <v>181</v>
      </c>
      <c r="B183" s="327" t="s">
        <v>1459</v>
      </c>
      <c r="C183" s="328" t="s">
        <v>1364</v>
      </c>
      <c r="D183" s="327" t="s">
        <v>320</v>
      </c>
      <c r="E183" s="327" t="s">
        <v>300</v>
      </c>
      <c r="F183" s="328" t="s">
        <v>1374</v>
      </c>
      <c r="G183" s="328" t="s">
        <v>1304</v>
      </c>
      <c r="H183" s="328" t="s">
        <v>1375</v>
      </c>
      <c r="I183" s="332" t="s">
        <v>1376</v>
      </c>
      <c r="J183" s="329">
        <v>4018.4</v>
      </c>
      <c r="K183" s="329"/>
      <c r="L183" s="331"/>
      <c r="M183" s="78"/>
    </row>
    <row r="184" spans="1:13" ht="51" x14ac:dyDescent="0.25">
      <c r="A184" s="327">
        <v>182</v>
      </c>
      <c r="B184" s="327" t="s">
        <v>1459</v>
      </c>
      <c r="C184" s="328" t="s">
        <v>1377</v>
      </c>
      <c r="D184" s="327" t="s">
        <v>320</v>
      </c>
      <c r="E184" s="327" t="s">
        <v>289</v>
      </c>
      <c r="F184" s="328" t="s">
        <v>1378</v>
      </c>
      <c r="G184" s="328" t="s">
        <v>1379</v>
      </c>
      <c r="H184" s="328" t="s">
        <v>1380</v>
      </c>
      <c r="I184" s="332" t="s">
        <v>1381</v>
      </c>
      <c r="J184" s="329">
        <v>12152.5</v>
      </c>
      <c r="K184" s="329"/>
      <c r="L184" s="331"/>
      <c r="M184" s="78"/>
    </row>
    <row r="185" spans="1:13" ht="25.5" x14ac:dyDescent="0.25">
      <c r="A185" s="327">
        <v>183</v>
      </c>
      <c r="B185" s="327" t="s">
        <v>1459</v>
      </c>
      <c r="C185" s="328" t="s">
        <v>1382</v>
      </c>
      <c r="D185" s="327" t="s">
        <v>320</v>
      </c>
      <c r="E185" s="327" t="s">
        <v>289</v>
      </c>
      <c r="F185" s="328" t="s">
        <v>1383</v>
      </c>
      <c r="G185" s="328" t="s">
        <v>1384</v>
      </c>
      <c r="H185" s="328" t="s">
        <v>1385</v>
      </c>
      <c r="I185" s="332" t="s">
        <v>1386</v>
      </c>
      <c r="J185" s="329">
        <v>1128</v>
      </c>
      <c r="K185" s="329"/>
      <c r="L185" s="331"/>
      <c r="M185" s="78"/>
    </row>
    <row r="186" spans="1:13" ht="38.25" x14ac:dyDescent="0.25">
      <c r="A186" s="327">
        <v>184</v>
      </c>
      <c r="B186" s="327" t="s">
        <v>1459</v>
      </c>
      <c r="C186" s="328" t="s">
        <v>1364</v>
      </c>
      <c r="D186" s="327" t="s">
        <v>320</v>
      </c>
      <c r="E186" s="327" t="s">
        <v>300</v>
      </c>
      <c r="F186" s="328" t="s">
        <v>1387</v>
      </c>
      <c r="G186" s="328" t="s">
        <v>1304</v>
      </c>
      <c r="H186" s="328" t="s">
        <v>1388</v>
      </c>
      <c r="I186" s="332" t="s">
        <v>1389</v>
      </c>
      <c r="J186" s="329">
        <v>30310</v>
      </c>
      <c r="K186" s="329"/>
      <c r="L186" s="331"/>
      <c r="M186" s="78"/>
    </row>
    <row r="187" spans="1:13" ht="76.5" x14ac:dyDescent="0.25">
      <c r="A187" s="327">
        <v>185</v>
      </c>
      <c r="B187" s="327" t="s">
        <v>1459</v>
      </c>
      <c r="C187" s="328" t="s">
        <v>1390</v>
      </c>
      <c r="D187" s="327" t="s">
        <v>320</v>
      </c>
      <c r="E187" s="327" t="s">
        <v>289</v>
      </c>
      <c r="F187" s="328" t="s">
        <v>1391</v>
      </c>
      <c r="G187" s="328" t="s">
        <v>1356</v>
      </c>
      <c r="H187" s="328" t="s">
        <v>1392</v>
      </c>
      <c r="I187" s="332" t="s">
        <v>1393</v>
      </c>
      <c r="J187" s="329">
        <v>600</v>
      </c>
      <c r="K187" s="329"/>
      <c r="L187" s="331"/>
      <c r="M187" s="78"/>
    </row>
    <row r="188" spans="1:13" ht="38.25" x14ac:dyDescent="0.25">
      <c r="A188" s="327">
        <v>186</v>
      </c>
      <c r="B188" s="327" t="s">
        <v>1459</v>
      </c>
      <c r="C188" s="328" t="s">
        <v>1394</v>
      </c>
      <c r="D188" s="327" t="s">
        <v>320</v>
      </c>
      <c r="E188" s="327" t="s">
        <v>300</v>
      </c>
      <c r="F188" s="328" t="s">
        <v>1395</v>
      </c>
      <c r="G188" s="328" t="s">
        <v>1304</v>
      </c>
      <c r="H188" s="328" t="s">
        <v>1396</v>
      </c>
      <c r="I188" s="332" t="s">
        <v>1397</v>
      </c>
      <c r="J188" s="329">
        <v>1610</v>
      </c>
      <c r="K188" s="329"/>
      <c r="L188" s="331"/>
      <c r="M188" s="78"/>
    </row>
    <row r="189" spans="1:13" ht="38.25" x14ac:dyDescent="0.25">
      <c r="A189" s="327">
        <v>187</v>
      </c>
      <c r="B189" s="327" t="s">
        <v>1459</v>
      </c>
      <c r="C189" s="328" t="s">
        <v>1398</v>
      </c>
      <c r="D189" s="327" t="s">
        <v>320</v>
      </c>
      <c r="E189" s="327" t="s">
        <v>300</v>
      </c>
      <c r="F189" s="328" t="s">
        <v>1399</v>
      </c>
      <c r="G189" s="328" t="s">
        <v>1366</v>
      </c>
      <c r="H189" s="328" t="s">
        <v>1400</v>
      </c>
      <c r="I189" s="332" t="s">
        <v>1401</v>
      </c>
      <c r="J189" s="329">
        <v>92</v>
      </c>
      <c r="K189" s="329"/>
      <c r="L189" s="331"/>
      <c r="M189" s="78"/>
    </row>
    <row r="190" spans="1:13" ht="38.25" x14ac:dyDescent="0.25">
      <c r="A190" s="327">
        <v>188</v>
      </c>
      <c r="B190" s="327" t="s">
        <v>1459</v>
      </c>
      <c r="C190" s="328" t="s">
        <v>1398</v>
      </c>
      <c r="D190" s="327" t="s">
        <v>320</v>
      </c>
      <c r="E190" s="327" t="s">
        <v>300</v>
      </c>
      <c r="F190" s="328" t="s">
        <v>1402</v>
      </c>
      <c r="G190" s="328" t="s">
        <v>1361</v>
      </c>
      <c r="H190" s="328" t="s">
        <v>1403</v>
      </c>
      <c r="I190" s="332" t="s">
        <v>1401</v>
      </c>
      <c r="J190" s="329">
        <v>92</v>
      </c>
      <c r="K190" s="329"/>
      <c r="L190" s="331"/>
      <c r="M190" s="78"/>
    </row>
    <row r="191" spans="1:13" ht="25.5" x14ac:dyDescent="0.25">
      <c r="A191" s="327">
        <v>189</v>
      </c>
      <c r="B191" s="327" t="s">
        <v>1459</v>
      </c>
      <c r="C191" s="328" t="s">
        <v>2564</v>
      </c>
      <c r="D191" s="327" t="s">
        <v>320</v>
      </c>
      <c r="E191" s="327" t="s">
        <v>289</v>
      </c>
      <c r="F191" s="328" t="s">
        <v>1404</v>
      </c>
      <c r="G191" s="328" t="s">
        <v>1361</v>
      </c>
      <c r="H191" s="328" t="s">
        <v>1405</v>
      </c>
      <c r="I191" s="332" t="s">
        <v>1406</v>
      </c>
      <c r="J191" s="329">
        <v>180</v>
      </c>
      <c r="K191" s="329"/>
      <c r="L191" s="331"/>
      <c r="M191" s="330"/>
    </row>
    <row r="192" spans="1:13" ht="25.5" x14ac:dyDescent="0.25">
      <c r="A192" s="327">
        <v>190</v>
      </c>
      <c r="B192" s="327" t="s">
        <v>1459</v>
      </c>
      <c r="C192" s="328" t="s">
        <v>1354</v>
      </c>
      <c r="D192" s="327" t="s">
        <v>320</v>
      </c>
      <c r="E192" s="327" t="s">
        <v>289</v>
      </c>
      <c r="F192" s="328" t="s">
        <v>1407</v>
      </c>
      <c r="G192" s="328" t="s">
        <v>1356</v>
      </c>
      <c r="H192" s="328" t="s">
        <v>1408</v>
      </c>
      <c r="I192" s="332" t="s">
        <v>1409</v>
      </c>
      <c r="J192" s="329">
        <v>2280</v>
      </c>
      <c r="K192" s="329"/>
      <c r="L192" s="331"/>
      <c r="M192" s="78"/>
    </row>
    <row r="193" spans="1:13" ht="25.5" x14ac:dyDescent="0.25">
      <c r="A193" s="327">
        <v>191</v>
      </c>
      <c r="B193" s="327" t="s">
        <v>1459</v>
      </c>
      <c r="C193" s="328" t="s">
        <v>1410</v>
      </c>
      <c r="D193" s="327" t="s">
        <v>320</v>
      </c>
      <c r="E193" s="327" t="s">
        <v>289</v>
      </c>
      <c r="F193" s="328" t="s">
        <v>1411</v>
      </c>
      <c r="G193" s="328" t="s">
        <v>1412</v>
      </c>
      <c r="H193" s="328" t="s">
        <v>1413</v>
      </c>
      <c r="I193" s="332" t="s">
        <v>1414</v>
      </c>
      <c r="J193" s="329">
        <v>2400</v>
      </c>
      <c r="K193" s="329"/>
      <c r="L193" s="331"/>
      <c r="M193" s="78"/>
    </row>
    <row r="194" spans="1:13" ht="63.75" x14ac:dyDescent="0.25">
      <c r="A194" s="327">
        <v>192</v>
      </c>
      <c r="B194" s="327" t="s">
        <v>1459</v>
      </c>
      <c r="C194" s="328" t="s">
        <v>1415</v>
      </c>
      <c r="D194" s="327" t="s">
        <v>320</v>
      </c>
      <c r="E194" s="327" t="s">
        <v>289</v>
      </c>
      <c r="F194" s="328" t="s">
        <v>1416</v>
      </c>
      <c r="G194" s="328" t="s">
        <v>1334</v>
      </c>
      <c r="H194" s="328" t="s">
        <v>1417</v>
      </c>
      <c r="I194" s="332" t="s">
        <v>1418</v>
      </c>
      <c r="J194" s="329">
        <v>4200</v>
      </c>
      <c r="K194" s="329"/>
      <c r="L194" s="331"/>
      <c r="M194" s="78"/>
    </row>
    <row r="195" spans="1:13" ht="63.75" hidden="1" x14ac:dyDescent="0.25">
      <c r="A195" s="327">
        <v>193</v>
      </c>
      <c r="B195" s="327" t="s">
        <v>1459</v>
      </c>
      <c r="C195" s="328" t="s">
        <v>2565</v>
      </c>
      <c r="D195" s="327" t="s">
        <v>288</v>
      </c>
      <c r="E195" s="327" t="s">
        <v>1419</v>
      </c>
      <c r="F195" s="328" t="s">
        <v>1420</v>
      </c>
      <c r="G195" s="328" t="s">
        <v>1421</v>
      </c>
      <c r="H195" s="328" t="s">
        <v>1422</v>
      </c>
      <c r="I195" s="332" t="s">
        <v>1423</v>
      </c>
      <c r="J195" s="329">
        <v>6589.74</v>
      </c>
      <c r="K195" s="329"/>
      <c r="L195" s="331"/>
      <c r="M195" s="78"/>
    </row>
    <row r="196" spans="1:13" ht="38.25" hidden="1" x14ac:dyDescent="0.25">
      <c r="A196" s="327">
        <v>194</v>
      </c>
      <c r="B196" s="327" t="s">
        <v>1459</v>
      </c>
      <c r="C196" s="328" t="s">
        <v>1424</v>
      </c>
      <c r="D196" s="327" t="s">
        <v>288</v>
      </c>
      <c r="E196" s="327" t="s">
        <v>289</v>
      </c>
      <c r="F196" s="328" t="s">
        <v>1425</v>
      </c>
      <c r="G196" s="328" t="s">
        <v>1322</v>
      </c>
      <c r="H196" s="328" t="s">
        <v>1426</v>
      </c>
      <c r="I196" s="332" t="s">
        <v>1427</v>
      </c>
      <c r="J196" s="329">
        <v>250000</v>
      </c>
      <c r="K196" s="329"/>
      <c r="L196" s="331"/>
      <c r="M196" s="78"/>
    </row>
    <row r="197" spans="1:13" ht="409.5" x14ac:dyDescent="0.25">
      <c r="A197" s="327">
        <v>195</v>
      </c>
      <c r="B197" s="327" t="s">
        <v>1459</v>
      </c>
      <c r="C197" s="328" t="s">
        <v>1428</v>
      </c>
      <c r="D197" s="327" t="s">
        <v>320</v>
      </c>
      <c r="E197" s="327" t="s">
        <v>289</v>
      </c>
      <c r="F197" s="328" t="s">
        <v>1429</v>
      </c>
      <c r="G197" s="328" t="s">
        <v>1366</v>
      </c>
      <c r="H197" s="328" t="s">
        <v>1430</v>
      </c>
      <c r="I197" s="332" t="s">
        <v>1431</v>
      </c>
      <c r="J197" s="329">
        <v>8400</v>
      </c>
      <c r="K197" s="329"/>
      <c r="L197" s="331" t="s">
        <v>1432</v>
      </c>
      <c r="M197" s="330"/>
    </row>
    <row r="198" spans="1:13" ht="409.5" x14ac:dyDescent="0.25">
      <c r="A198" s="327">
        <v>196</v>
      </c>
      <c r="B198" s="327" t="s">
        <v>1459</v>
      </c>
      <c r="C198" s="328" t="s">
        <v>1433</v>
      </c>
      <c r="D198" s="327" t="s">
        <v>320</v>
      </c>
      <c r="E198" s="327" t="s">
        <v>289</v>
      </c>
      <c r="F198" s="328" t="s">
        <v>1434</v>
      </c>
      <c r="G198" s="328" t="s">
        <v>1435</v>
      </c>
      <c r="H198" s="328" t="s">
        <v>1436</v>
      </c>
      <c r="I198" s="332" t="s">
        <v>1437</v>
      </c>
      <c r="J198" s="329">
        <v>26100</v>
      </c>
      <c r="K198" s="329"/>
      <c r="L198" s="331" t="s">
        <v>1438</v>
      </c>
      <c r="M198" s="43"/>
    </row>
    <row r="199" spans="1:13" ht="369.75" x14ac:dyDescent="0.25">
      <c r="A199" s="327">
        <v>197</v>
      </c>
      <c r="B199" s="327" t="s">
        <v>1459</v>
      </c>
      <c r="C199" s="328" t="s">
        <v>1439</v>
      </c>
      <c r="D199" s="327" t="s">
        <v>320</v>
      </c>
      <c r="E199" s="327" t="s">
        <v>289</v>
      </c>
      <c r="F199" s="328" t="s">
        <v>1440</v>
      </c>
      <c r="G199" s="328" t="s">
        <v>1350</v>
      </c>
      <c r="H199" s="328" t="s">
        <v>1441</v>
      </c>
      <c r="I199" s="332" t="s">
        <v>1442</v>
      </c>
      <c r="J199" s="329">
        <v>3000</v>
      </c>
      <c r="K199" s="329"/>
      <c r="L199" s="331" t="s">
        <v>1443</v>
      </c>
      <c r="M199" s="43"/>
    </row>
    <row r="200" spans="1:13" ht="409.5" x14ac:dyDescent="0.25">
      <c r="A200" s="327">
        <v>198</v>
      </c>
      <c r="B200" s="327" t="s">
        <v>1459</v>
      </c>
      <c r="C200" s="328" t="s">
        <v>1444</v>
      </c>
      <c r="D200" s="327" t="s">
        <v>320</v>
      </c>
      <c r="E200" s="327" t="s">
        <v>289</v>
      </c>
      <c r="F200" s="328" t="s">
        <v>1445</v>
      </c>
      <c r="G200" s="328" t="s">
        <v>1446</v>
      </c>
      <c r="H200" s="328" t="s">
        <v>1447</v>
      </c>
      <c r="I200" s="332" t="s">
        <v>1448</v>
      </c>
      <c r="J200" s="329">
        <v>12000</v>
      </c>
      <c r="K200" s="329"/>
      <c r="L200" s="331" t="s">
        <v>1449</v>
      </c>
      <c r="M200" s="43"/>
    </row>
    <row r="201" spans="1:13" ht="25.5" hidden="1" x14ac:dyDescent="0.25">
      <c r="A201" s="327">
        <v>199</v>
      </c>
      <c r="B201" s="327" t="s">
        <v>1459</v>
      </c>
      <c r="C201" s="328" t="s">
        <v>1450</v>
      </c>
      <c r="D201" s="327" t="s">
        <v>288</v>
      </c>
      <c r="E201" s="327" t="s">
        <v>289</v>
      </c>
      <c r="F201" s="328" t="s">
        <v>1451</v>
      </c>
      <c r="G201" s="328" t="s">
        <v>1325</v>
      </c>
      <c r="H201" s="328" t="s">
        <v>1452</v>
      </c>
      <c r="I201" s="332" t="s">
        <v>1453</v>
      </c>
      <c r="J201" s="329">
        <v>22259.17</v>
      </c>
      <c r="K201" s="329"/>
      <c r="L201" s="331"/>
      <c r="M201" s="330"/>
    </row>
    <row r="202" spans="1:13" ht="25.5" hidden="1" x14ac:dyDescent="0.25">
      <c r="A202" s="327">
        <v>200</v>
      </c>
      <c r="B202" s="327" t="s">
        <v>1459</v>
      </c>
      <c r="C202" s="328" t="s">
        <v>1450</v>
      </c>
      <c r="D202" s="327" t="s">
        <v>288</v>
      </c>
      <c r="E202" s="327" t="s">
        <v>289</v>
      </c>
      <c r="F202" s="328" t="s">
        <v>1454</v>
      </c>
      <c r="G202" s="328" t="s">
        <v>1322</v>
      </c>
      <c r="H202" s="328" t="s">
        <v>1455</v>
      </c>
      <c r="I202" s="332" t="s">
        <v>1453</v>
      </c>
      <c r="J202" s="329">
        <v>9142.7800000000007</v>
      </c>
      <c r="K202" s="329"/>
      <c r="L202" s="331"/>
      <c r="M202" s="330"/>
    </row>
    <row r="203" spans="1:13" ht="25.5" hidden="1" x14ac:dyDescent="0.25">
      <c r="A203" s="327">
        <v>201</v>
      </c>
      <c r="B203" s="327" t="s">
        <v>1459</v>
      </c>
      <c r="C203" s="328" t="s">
        <v>1424</v>
      </c>
      <c r="D203" s="327" t="s">
        <v>288</v>
      </c>
      <c r="E203" s="327" t="s">
        <v>289</v>
      </c>
      <c r="F203" s="328" t="s">
        <v>1456</v>
      </c>
      <c r="G203" s="328" t="s">
        <v>1316</v>
      </c>
      <c r="H203" s="328" t="s">
        <v>1457</v>
      </c>
      <c r="I203" s="332" t="s">
        <v>1458</v>
      </c>
      <c r="J203" s="329">
        <v>24324</v>
      </c>
      <c r="K203" s="329"/>
      <c r="L203" s="331"/>
      <c r="M203" s="8"/>
    </row>
    <row r="204" spans="1:13" ht="51" hidden="1" x14ac:dyDescent="0.25">
      <c r="A204" s="338">
        <v>202</v>
      </c>
      <c r="B204" s="338" t="s">
        <v>2127</v>
      </c>
      <c r="C204" s="339" t="s">
        <v>589</v>
      </c>
      <c r="D204" s="338" t="s">
        <v>288</v>
      </c>
      <c r="E204" s="338" t="s">
        <v>289</v>
      </c>
      <c r="F204" s="339" t="s">
        <v>1733</v>
      </c>
      <c r="G204" s="339" t="s">
        <v>1734</v>
      </c>
      <c r="H204" s="339" t="s">
        <v>1735</v>
      </c>
      <c r="I204" s="347" t="s">
        <v>1736</v>
      </c>
      <c r="J204" s="340">
        <v>12941</v>
      </c>
      <c r="K204" s="340"/>
      <c r="L204" s="341"/>
    </row>
    <row r="205" spans="1:13" ht="102" hidden="1" x14ac:dyDescent="0.25">
      <c r="A205" s="338">
        <v>203</v>
      </c>
      <c r="B205" s="338" t="s">
        <v>2127</v>
      </c>
      <c r="C205" s="339" t="s">
        <v>589</v>
      </c>
      <c r="D205" s="338" t="s">
        <v>288</v>
      </c>
      <c r="E205" s="338" t="s">
        <v>289</v>
      </c>
      <c r="F205" s="339" t="s">
        <v>1737</v>
      </c>
      <c r="G205" s="339" t="s">
        <v>1738</v>
      </c>
      <c r="H205" s="339" t="s">
        <v>1739</v>
      </c>
      <c r="I205" s="347" t="s">
        <v>1736</v>
      </c>
      <c r="J205" s="340">
        <v>11646</v>
      </c>
      <c r="K205" s="340"/>
      <c r="L205" s="341"/>
    </row>
    <row r="206" spans="1:13" ht="25.5" hidden="1" x14ac:dyDescent="0.25">
      <c r="A206" s="338">
        <v>204</v>
      </c>
      <c r="B206" s="338" t="s">
        <v>2127</v>
      </c>
      <c r="C206" s="339" t="s">
        <v>589</v>
      </c>
      <c r="D206" s="338" t="s">
        <v>288</v>
      </c>
      <c r="E206" s="338" t="s">
        <v>289</v>
      </c>
      <c r="F206" s="339" t="s">
        <v>1740</v>
      </c>
      <c r="G206" s="339" t="s">
        <v>1741</v>
      </c>
      <c r="H206" s="339" t="s">
        <v>1742</v>
      </c>
      <c r="I206" s="347" t="s">
        <v>1736</v>
      </c>
      <c r="J206" s="340">
        <v>14826</v>
      </c>
      <c r="K206" s="340"/>
      <c r="L206" s="341"/>
    </row>
    <row r="207" spans="1:13" ht="25.5" hidden="1" x14ac:dyDescent="0.25">
      <c r="A207" s="338">
        <v>205</v>
      </c>
      <c r="B207" s="338" t="s">
        <v>2127</v>
      </c>
      <c r="C207" s="339" t="s">
        <v>589</v>
      </c>
      <c r="D207" s="338" t="s">
        <v>288</v>
      </c>
      <c r="E207" s="338" t="s">
        <v>289</v>
      </c>
      <c r="F207" s="339" t="s">
        <v>1743</v>
      </c>
      <c r="G207" s="339" t="s">
        <v>1744</v>
      </c>
      <c r="H207" s="339" t="s">
        <v>1745</v>
      </c>
      <c r="I207" s="347" t="s">
        <v>1736</v>
      </c>
      <c r="J207" s="340">
        <v>17196</v>
      </c>
      <c r="K207" s="340"/>
      <c r="L207" s="341"/>
    </row>
    <row r="208" spans="1:13" ht="38.25" hidden="1" x14ac:dyDescent="0.25">
      <c r="A208" s="338">
        <v>206</v>
      </c>
      <c r="B208" s="338" t="s">
        <v>2127</v>
      </c>
      <c r="C208" s="339" t="s">
        <v>589</v>
      </c>
      <c r="D208" s="338" t="s">
        <v>288</v>
      </c>
      <c r="E208" s="338" t="s">
        <v>289</v>
      </c>
      <c r="F208" s="339" t="s">
        <v>1746</v>
      </c>
      <c r="G208" s="339" t="s">
        <v>1747</v>
      </c>
      <c r="H208" s="339" t="s">
        <v>1748</v>
      </c>
      <c r="I208" s="347" t="s">
        <v>1736</v>
      </c>
      <c r="J208" s="340">
        <v>13299</v>
      </c>
      <c r="K208" s="340"/>
      <c r="L208" s="341"/>
    </row>
    <row r="209" spans="1:12" ht="25.5" hidden="1" x14ac:dyDescent="0.25">
      <c r="A209" s="338">
        <v>207</v>
      </c>
      <c r="B209" s="338" t="s">
        <v>2127</v>
      </c>
      <c r="C209" s="339" t="s">
        <v>589</v>
      </c>
      <c r="D209" s="338" t="s">
        <v>288</v>
      </c>
      <c r="E209" s="338" t="s">
        <v>289</v>
      </c>
      <c r="F209" s="339" t="s">
        <v>1749</v>
      </c>
      <c r="G209" s="339" t="s">
        <v>1750</v>
      </c>
      <c r="H209" s="339" t="s">
        <v>1751</v>
      </c>
      <c r="I209" s="347" t="s">
        <v>1736</v>
      </c>
      <c r="J209" s="340">
        <v>7904</v>
      </c>
      <c r="K209" s="340"/>
      <c r="L209" s="341"/>
    </row>
    <row r="210" spans="1:12" ht="51" hidden="1" x14ac:dyDescent="0.25">
      <c r="A210" s="338">
        <v>208</v>
      </c>
      <c r="B210" s="338" t="s">
        <v>2127</v>
      </c>
      <c r="C210" s="339" t="s">
        <v>589</v>
      </c>
      <c r="D210" s="338" t="s">
        <v>288</v>
      </c>
      <c r="E210" s="338" t="s">
        <v>289</v>
      </c>
      <c r="F210" s="339" t="s">
        <v>1752</v>
      </c>
      <c r="G210" s="339" t="s">
        <v>1753</v>
      </c>
      <c r="H210" s="339" t="s">
        <v>1754</v>
      </c>
      <c r="I210" s="347" t="s">
        <v>1736</v>
      </c>
      <c r="J210" s="340">
        <v>17649</v>
      </c>
      <c r="K210" s="340"/>
      <c r="L210" s="341"/>
    </row>
    <row r="211" spans="1:12" ht="51" hidden="1" x14ac:dyDescent="0.25">
      <c r="A211" s="338">
        <v>209</v>
      </c>
      <c r="B211" s="338" t="s">
        <v>2127</v>
      </c>
      <c r="C211" s="339" t="s">
        <v>589</v>
      </c>
      <c r="D211" s="338" t="s">
        <v>288</v>
      </c>
      <c r="E211" s="338" t="s">
        <v>289</v>
      </c>
      <c r="F211" s="339" t="s">
        <v>1755</v>
      </c>
      <c r="G211" s="339" t="s">
        <v>1756</v>
      </c>
      <c r="H211" s="339" t="s">
        <v>1757</v>
      </c>
      <c r="I211" s="347" t="s">
        <v>1736</v>
      </c>
      <c r="J211" s="340">
        <v>16766</v>
      </c>
      <c r="K211" s="340"/>
      <c r="L211" s="341"/>
    </row>
    <row r="212" spans="1:12" ht="51" hidden="1" x14ac:dyDescent="0.25">
      <c r="A212" s="338">
        <v>210</v>
      </c>
      <c r="B212" s="338" t="s">
        <v>2127</v>
      </c>
      <c r="C212" s="339" t="s">
        <v>589</v>
      </c>
      <c r="D212" s="338" t="s">
        <v>288</v>
      </c>
      <c r="E212" s="338" t="s">
        <v>289</v>
      </c>
      <c r="F212" s="339" t="s">
        <v>1758</v>
      </c>
      <c r="G212" s="339" t="s">
        <v>1759</v>
      </c>
      <c r="H212" s="339" t="s">
        <v>1760</v>
      </c>
      <c r="I212" s="347" t="s">
        <v>1736</v>
      </c>
      <c r="J212" s="340">
        <v>19450</v>
      </c>
      <c r="K212" s="340"/>
      <c r="L212" s="341"/>
    </row>
    <row r="213" spans="1:12" ht="51" hidden="1" x14ac:dyDescent="0.25">
      <c r="A213" s="338">
        <v>211</v>
      </c>
      <c r="B213" s="338" t="s">
        <v>2127</v>
      </c>
      <c r="C213" s="339" t="s">
        <v>589</v>
      </c>
      <c r="D213" s="338" t="s">
        <v>288</v>
      </c>
      <c r="E213" s="338" t="s">
        <v>289</v>
      </c>
      <c r="F213" s="339" t="s">
        <v>1761</v>
      </c>
      <c r="G213" s="339" t="s">
        <v>1762</v>
      </c>
      <c r="H213" s="339" t="s">
        <v>1763</v>
      </c>
      <c r="I213" s="347" t="s">
        <v>1736</v>
      </c>
      <c r="J213" s="340">
        <v>14250</v>
      </c>
      <c r="K213" s="340"/>
      <c r="L213" s="341"/>
    </row>
    <row r="214" spans="1:12" ht="51" hidden="1" x14ac:dyDescent="0.25">
      <c r="A214" s="338">
        <v>212</v>
      </c>
      <c r="B214" s="338" t="s">
        <v>2127</v>
      </c>
      <c r="C214" s="339" t="s">
        <v>589</v>
      </c>
      <c r="D214" s="338" t="s">
        <v>288</v>
      </c>
      <c r="E214" s="338" t="s">
        <v>289</v>
      </c>
      <c r="F214" s="339" t="s">
        <v>1764</v>
      </c>
      <c r="G214" s="339" t="s">
        <v>1765</v>
      </c>
      <c r="H214" s="339" t="s">
        <v>1766</v>
      </c>
      <c r="I214" s="347" t="s">
        <v>1736</v>
      </c>
      <c r="J214" s="340">
        <v>6022</v>
      </c>
      <c r="K214" s="340"/>
      <c r="L214" s="341" t="s">
        <v>1767</v>
      </c>
    </row>
    <row r="215" spans="1:12" ht="38.25" hidden="1" x14ac:dyDescent="0.25">
      <c r="A215" s="338">
        <v>213</v>
      </c>
      <c r="B215" s="338" t="s">
        <v>2127</v>
      </c>
      <c r="C215" s="339" t="s">
        <v>589</v>
      </c>
      <c r="D215" s="338" t="s">
        <v>288</v>
      </c>
      <c r="E215" s="338" t="s">
        <v>289</v>
      </c>
      <c r="F215" s="339" t="s">
        <v>1768</v>
      </c>
      <c r="G215" s="339" t="s">
        <v>1769</v>
      </c>
      <c r="H215" s="339" t="s">
        <v>1770</v>
      </c>
      <c r="I215" s="347" t="s">
        <v>840</v>
      </c>
      <c r="J215" s="340">
        <v>17503</v>
      </c>
      <c r="K215" s="340"/>
      <c r="L215" s="341"/>
    </row>
    <row r="216" spans="1:12" ht="25.5" hidden="1" x14ac:dyDescent="0.25">
      <c r="A216" s="338">
        <v>214</v>
      </c>
      <c r="B216" s="338" t="s">
        <v>2127</v>
      </c>
      <c r="C216" s="339" t="s">
        <v>589</v>
      </c>
      <c r="D216" s="338" t="s">
        <v>288</v>
      </c>
      <c r="E216" s="338" t="s">
        <v>289</v>
      </c>
      <c r="F216" s="339" t="s">
        <v>1771</v>
      </c>
      <c r="G216" s="339" t="s">
        <v>1772</v>
      </c>
      <c r="H216" s="339" t="s">
        <v>1773</v>
      </c>
      <c r="I216" s="347" t="s">
        <v>840</v>
      </c>
      <c r="J216" s="340">
        <v>13335</v>
      </c>
      <c r="K216" s="340"/>
      <c r="L216" s="341"/>
    </row>
    <row r="217" spans="1:12" ht="25.5" hidden="1" x14ac:dyDescent="0.25">
      <c r="A217" s="338">
        <v>215</v>
      </c>
      <c r="B217" s="338" t="s">
        <v>2127</v>
      </c>
      <c r="C217" s="339" t="s">
        <v>589</v>
      </c>
      <c r="D217" s="338" t="s">
        <v>288</v>
      </c>
      <c r="E217" s="338" t="s">
        <v>289</v>
      </c>
      <c r="F217" s="339" t="s">
        <v>1774</v>
      </c>
      <c r="G217" s="339" t="s">
        <v>1775</v>
      </c>
      <c r="H217" s="339" t="s">
        <v>1776</v>
      </c>
      <c r="I217" s="347" t="s">
        <v>848</v>
      </c>
      <c r="J217" s="340">
        <v>0</v>
      </c>
      <c r="K217" s="340"/>
      <c r="L217" s="341"/>
    </row>
    <row r="218" spans="1:12" ht="63.75" hidden="1" x14ac:dyDescent="0.25">
      <c r="A218" s="338">
        <v>216</v>
      </c>
      <c r="B218" s="338" t="s">
        <v>2127</v>
      </c>
      <c r="C218" s="339" t="s">
        <v>589</v>
      </c>
      <c r="D218" s="338" t="s">
        <v>288</v>
      </c>
      <c r="E218" s="338" t="s">
        <v>289</v>
      </c>
      <c r="F218" s="339" t="s">
        <v>1777</v>
      </c>
      <c r="G218" s="339" t="s">
        <v>1778</v>
      </c>
      <c r="H218" s="339" t="s">
        <v>1779</v>
      </c>
      <c r="I218" s="347" t="s">
        <v>840</v>
      </c>
      <c r="J218" s="340">
        <v>18150</v>
      </c>
      <c r="K218" s="340"/>
      <c r="L218" s="341"/>
    </row>
    <row r="219" spans="1:12" ht="38.25" hidden="1" x14ac:dyDescent="0.25">
      <c r="A219" s="338">
        <v>217</v>
      </c>
      <c r="B219" s="338" t="s">
        <v>2127</v>
      </c>
      <c r="C219" s="339" t="s">
        <v>589</v>
      </c>
      <c r="D219" s="338" t="s">
        <v>288</v>
      </c>
      <c r="E219" s="338" t="s">
        <v>289</v>
      </c>
      <c r="F219" s="339" t="s">
        <v>1780</v>
      </c>
      <c r="G219" s="339" t="s">
        <v>1781</v>
      </c>
      <c r="H219" s="339" t="s">
        <v>1782</v>
      </c>
      <c r="I219" s="347" t="s">
        <v>848</v>
      </c>
      <c r="J219" s="340">
        <v>2139</v>
      </c>
      <c r="K219" s="340"/>
      <c r="L219" s="341"/>
    </row>
    <row r="220" spans="1:12" ht="38.25" hidden="1" x14ac:dyDescent="0.25">
      <c r="A220" s="338">
        <v>218</v>
      </c>
      <c r="B220" s="338" t="s">
        <v>2127</v>
      </c>
      <c r="C220" s="339" t="s">
        <v>589</v>
      </c>
      <c r="D220" s="338" t="s">
        <v>288</v>
      </c>
      <c r="E220" s="338" t="s">
        <v>289</v>
      </c>
      <c r="F220" s="339" t="s">
        <v>1783</v>
      </c>
      <c r="G220" s="339" t="s">
        <v>1784</v>
      </c>
      <c r="H220" s="339" t="s">
        <v>1785</v>
      </c>
      <c r="I220" s="347" t="s">
        <v>840</v>
      </c>
      <c r="J220" s="340">
        <v>14727</v>
      </c>
      <c r="K220" s="340"/>
      <c r="L220" s="341"/>
    </row>
    <row r="221" spans="1:12" ht="51" hidden="1" x14ac:dyDescent="0.25">
      <c r="A221" s="338">
        <v>219</v>
      </c>
      <c r="B221" s="338" t="s">
        <v>2127</v>
      </c>
      <c r="C221" s="339" t="s">
        <v>589</v>
      </c>
      <c r="D221" s="338" t="s">
        <v>288</v>
      </c>
      <c r="E221" s="338" t="s">
        <v>289</v>
      </c>
      <c r="F221" s="339" t="s">
        <v>1786</v>
      </c>
      <c r="G221" s="339" t="s">
        <v>1787</v>
      </c>
      <c r="H221" s="339" t="s">
        <v>1788</v>
      </c>
      <c r="I221" s="347" t="s">
        <v>840</v>
      </c>
      <c r="J221" s="340">
        <v>13136</v>
      </c>
      <c r="K221" s="340"/>
      <c r="L221" s="341"/>
    </row>
    <row r="222" spans="1:12" ht="51" hidden="1" x14ac:dyDescent="0.25">
      <c r="A222" s="338">
        <v>220</v>
      </c>
      <c r="B222" s="338" t="s">
        <v>2127</v>
      </c>
      <c r="C222" s="339" t="s">
        <v>589</v>
      </c>
      <c r="D222" s="338" t="s">
        <v>288</v>
      </c>
      <c r="E222" s="338" t="s">
        <v>289</v>
      </c>
      <c r="F222" s="339" t="s">
        <v>1789</v>
      </c>
      <c r="G222" s="339" t="s">
        <v>1790</v>
      </c>
      <c r="H222" s="339" t="s">
        <v>1791</v>
      </c>
      <c r="I222" s="347" t="s">
        <v>848</v>
      </c>
      <c r="J222" s="340">
        <v>7517</v>
      </c>
      <c r="K222" s="340"/>
      <c r="L222" s="341"/>
    </row>
    <row r="223" spans="1:12" ht="25.5" hidden="1" x14ac:dyDescent="0.25">
      <c r="A223" s="338">
        <v>221</v>
      </c>
      <c r="B223" s="338" t="s">
        <v>2127</v>
      </c>
      <c r="C223" s="339" t="s">
        <v>589</v>
      </c>
      <c r="D223" s="338" t="s">
        <v>288</v>
      </c>
      <c r="E223" s="338" t="s">
        <v>289</v>
      </c>
      <c r="F223" s="339" t="s">
        <v>1792</v>
      </c>
      <c r="G223" s="339" t="s">
        <v>1793</v>
      </c>
      <c r="H223" s="339" t="s">
        <v>1794</v>
      </c>
      <c r="I223" s="347" t="s">
        <v>848</v>
      </c>
      <c r="J223" s="340">
        <v>13242</v>
      </c>
      <c r="K223" s="340"/>
      <c r="L223" s="341"/>
    </row>
    <row r="224" spans="1:12" ht="25.5" hidden="1" x14ac:dyDescent="0.25">
      <c r="A224" s="338">
        <v>222</v>
      </c>
      <c r="B224" s="338" t="s">
        <v>2127</v>
      </c>
      <c r="C224" s="339" t="s">
        <v>589</v>
      </c>
      <c r="D224" s="338" t="s">
        <v>288</v>
      </c>
      <c r="E224" s="338" t="s">
        <v>289</v>
      </c>
      <c r="F224" s="339" t="s">
        <v>1795</v>
      </c>
      <c r="G224" s="339" t="s">
        <v>1796</v>
      </c>
      <c r="H224" s="339" t="s">
        <v>1797</v>
      </c>
      <c r="I224" s="347" t="s">
        <v>840</v>
      </c>
      <c r="J224" s="340">
        <v>19941</v>
      </c>
      <c r="K224" s="340"/>
      <c r="L224" s="341"/>
    </row>
    <row r="225" spans="1:12" ht="51" hidden="1" x14ac:dyDescent="0.25">
      <c r="A225" s="338">
        <v>223</v>
      </c>
      <c r="B225" s="338" t="s">
        <v>2127</v>
      </c>
      <c r="C225" s="339" t="s">
        <v>589</v>
      </c>
      <c r="D225" s="338" t="s">
        <v>288</v>
      </c>
      <c r="E225" s="338" t="s">
        <v>289</v>
      </c>
      <c r="F225" s="339" t="s">
        <v>1798</v>
      </c>
      <c r="G225" s="339" t="s">
        <v>1799</v>
      </c>
      <c r="H225" s="339" t="s">
        <v>1800</v>
      </c>
      <c r="I225" s="347" t="s">
        <v>840</v>
      </c>
      <c r="J225" s="340">
        <v>9066</v>
      </c>
      <c r="K225" s="340"/>
      <c r="L225" s="341"/>
    </row>
    <row r="226" spans="1:12" ht="38.25" hidden="1" x14ac:dyDescent="0.25">
      <c r="A226" s="338">
        <v>224</v>
      </c>
      <c r="B226" s="338" t="s">
        <v>2127</v>
      </c>
      <c r="C226" s="339" t="s">
        <v>589</v>
      </c>
      <c r="D226" s="338" t="s">
        <v>288</v>
      </c>
      <c r="E226" s="338" t="s">
        <v>289</v>
      </c>
      <c r="F226" s="339" t="s">
        <v>1801</v>
      </c>
      <c r="G226" s="339" t="s">
        <v>1802</v>
      </c>
      <c r="H226" s="339" t="s">
        <v>1803</v>
      </c>
      <c r="I226" s="347" t="s">
        <v>840</v>
      </c>
      <c r="J226" s="340">
        <v>12173</v>
      </c>
      <c r="K226" s="340"/>
      <c r="L226" s="341"/>
    </row>
    <row r="227" spans="1:12" ht="25.5" hidden="1" x14ac:dyDescent="0.25">
      <c r="A227" s="338">
        <v>225</v>
      </c>
      <c r="B227" s="338" t="s">
        <v>2127</v>
      </c>
      <c r="C227" s="339" t="s">
        <v>589</v>
      </c>
      <c r="D227" s="338" t="s">
        <v>288</v>
      </c>
      <c r="E227" s="338" t="s">
        <v>289</v>
      </c>
      <c r="F227" s="339" t="s">
        <v>1804</v>
      </c>
      <c r="G227" s="339" t="s">
        <v>1805</v>
      </c>
      <c r="H227" s="339" t="s">
        <v>1806</v>
      </c>
      <c r="I227" s="347" t="s">
        <v>840</v>
      </c>
      <c r="J227" s="340">
        <v>19704</v>
      </c>
      <c r="K227" s="340"/>
      <c r="L227" s="341"/>
    </row>
    <row r="228" spans="1:12" ht="51" hidden="1" x14ac:dyDescent="0.25">
      <c r="A228" s="338">
        <v>226</v>
      </c>
      <c r="B228" s="338" t="s">
        <v>2127</v>
      </c>
      <c r="C228" s="339" t="s">
        <v>589</v>
      </c>
      <c r="D228" s="338" t="s">
        <v>288</v>
      </c>
      <c r="E228" s="338" t="s">
        <v>289</v>
      </c>
      <c r="F228" s="339" t="s">
        <v>1807</v>
      </c>
      <c r="G228" s="339" t="s">
        <v>1808</v>
      </c>
      <c r="H228" s="339" t="s">
        <v>1809</v>
      </c>
      <c r="I228" s="347" t="s">
        <v>848</v>
      </c>
      <c r="J228" s="340">
        <v>4844</v>
      </c>
      <c r="K228" s="340"/>
      <c r="L228" s="341" t="s">
        <v>1767</v>
      </c>
    </row>
    <row r="229" spans="1:12" ht="38.25" hidden="1" x14ac:dyDescent="0.25">
      <c r="A229" s="338">
        <v>227</v>
      </c>
      <c r="B229" s="338" t="s">
        <v>2127</v>
      </c>
      <c r="C229" s="339" t="s">
        <v>589</v>
      </c>
      <c r="D229" s="338" t="s">
        <v>288</v>
      </c>
      <c r="E229" s="338" t="s">
        <v>289</v>
      </c>
      <c r="F229" s="339" t="s">
        <v>1810</v>
      </c>
      <c r="G229" s="339" t="s">
        <v>1811</v>
      </c>
      <c r="H229" s="339" t="s">
        <v>1812</v>
      </c>
      <c r="I229" s="356" t="s">
        <v>1813</v>
      </c>
      <c r="J229" s="340">
        <v>15521</v>
      </c>
      <c r="K229" s="340"/>
      <c r="L229" s="341"/>
    </row>
    <row r="230" spans="1:12" ht="63.75" hidden="1" x14ac:dyDescent="0.25">
      <c r="A230" s="338">
        <v>228</v>
      </c>
      <c r="B230" s="338" t="s">
        <v>2127</v>
      </c>
      <c r="C230" s="339" t="s">
        <v>589</v>
      </c>
      <c r="D230" s="338" t="s">
        <v>288</v>
      </c>
      <c r="E230" s="338" t="s">
        <v>289</v>
      </c>
      <c r="F230" s="339" t="s">
        <v>1814</v>
      </c>
      <c r="G230" s="339" t="s">
        <v>1815</v>
      </c>
      <c r="H230" s="339" t="s">
        <v>1816</v>
      </c>
      <c r="I230" s="356" t="s">
        <v>721</v>
      </c>
      <c r="J230" s="340">
        <v>19947</v>
      </c>
      <c r="K230" s="340"/>
      <c r="L230" s="341"/>
    </row>
    <row r="231" spans="1:12" ht="25.5" hidden="1" x14ac:dyDescent="0.25">
      <c r="A231" s="338">
        <v>229</v>
      </c>
      <c r="B231" s="338" t="s">
        <v>2127</v>
      </c>
      <c r="C231" s="339" t="s">
        <v>589</v>
      </c>
      <c r="D231" s="338" t="s">
        <v>288</v>
      </c>
      <c r="E231" s="338" t="s">
        <v>289</v>
      </c>
      <c r="F231" s="339" t="s">
        <v>1817</v>
      </c>
      <c r="G231" s="339" t="s">
        <v>1818</v>
      </c>
      <c r="H231" s="339" t="s">
        <v>1819</v>
      </c>
      <c r="I231" s="356" t="s">
        <v>1813</v>
      </c>
      <c r="J231" s="340">
        <v>11566</v>
      </c>
      <c r="K231" s="340"/>
      <c r="L231" s="341"/>
    </row>
    <row r="232" spans="1:12" ht="89.25" hidden="1" x14ac:dyDescent="0.25">
      <c r="A232" s="338">
        <v>230</v>
      </c>
      <c r="B232" s="338" t="s">
        <v>2127</v>
      </c>
      <c r="C232" s="339" t="s">
        <v>589</v>
      </c>
      <c r="D232" s="338" t="s">
        <v>288</v>
      </c>
      <c r="E232" s="338" t="s">
        <v>289</v>
      </c>
      <c r="F232" s="339" t="s">
        <v>1820</v>
      </c>
      <c r="G232" s="339" t="s">
        <v>1821</v>
      </c>
      <c r="H232" s="339" t="s">
        <v>1822</v>
      </c>
      <c r="I232" s="356" t="s">
        <v>724</v>
      </c>
      <c r="J232" s="340">
        <v>4935</v>
      </c>
      <c r="K232" s="340"/>
      <c r="L232" s="341"/>
    </row>
    <row r="233" spans="1:12" ht="25.5" hidden="1" x14ac:dyDescent="0.25">
      <c r="A233" s="338">
        <v>231</v>
      </c>
      <c r="B233" s="338" t="s">
        <v>2127</v>
      </c>
      <c r="C233" s="339" t="s">
        <v>589</v>
      </c>
      <c r="D233" s="338" t="s">
        <v>288</v>
      </c>
      <c r="E233" s="338" t="s">
        <v>289</v>
      </c>
      <c r="F233" s="339" t="s">
        <v>1823</v>
      </c>
      <c r="G233" s="339" t="s">
        <v>1824</v>
      </c>
      <c r="H233" s="339" t="s">
        <v>1825</v>
      </c>
      <c r="I233" s="356" t="s">
        <v>724</v>
      </c>
      <c r="J233" s="340">
        <v>5088</v>
      </c>
      <c r="K233" s="340"/>
      <c r="L233" s="341"/>
    </row>
    <row r="234" spans="1:12" ht="38.25" hidden="1" x14ac:dyDescent="0.25">
      <c r="A234" s="338">
        <v>232</v>
      </c>
      <c r="B234" s="338" t="s">
        <v>2127</v>
      </c>
      <c r="C234" s="339" t="s">
        <v>589</v>
      </c>
      <c r="D234" s="338" t="s">
        <v>288</v>
      </c>
      <c r="E234" s="338" t="s">
        <v>289</v>
      </c>
      <c r="F234" s="339" t="s">
        <v>1826</v>
      </c>
      <c r="G234" s="339" t="s">
        <v>1827</v>
      </c>
      <c r="H234" s="339" t="s">
        <v>1828</v>
      </c>
      <c r="I234" s="356" t="s">
        <v>1829</v>
      </c>
      <c r="J234" s="340">
        <v>14904</v>
      </c>
      <c r="K234" s="340"/>
      <c r="L234" s="341"/>
    </row>
    <row r="235" spans="1:12" ht="51" hidden="1" x14ac:dyDescent="0.25">
      <c r="A235" s="338">
        <v>233</v>
      </c>
      <c r="B235" s="338" t="s">
        <v>2127</v>
      </c>
      <c r="C235" s="339" t="s">
        <v>589</v>
      </c>
      <c r="D235" s="338" t="s">
        <v>288</v>
      </c>
      <c r="E235" s="338" t="s">
        <v>289</v>
      </c>
      <c r="F235" s="339" t="s">
        <v>1830</v>
      </c>
      <c r="G235" s="339" t="s">
        <v>1831</v>
      </c>
      <c r="H235" s="339" t="s">
        <v>1832</v>
      </c>
      <c r="I235" s="356" t="s">
        <v>1829</v>
      </c>
      <c r="J235" s="340">
        <v>7196</v>
      </c>
      <c r="K235" s="340"/>
      <c r="L235" s="341"/>
    </row>
    <row r="236" spans="1:12" ht="63.75" hidden="1" x14ac:dyDescent="0.25">
      <c r="A236" s="338">
        <v>234</v>
      </c>
      <c r="B236" s="338" t="s">
        <v>2127</v>
      </c>
      <c r="C236" s="339" t="s">
        <v>589</v>
      </c>
      <c r="D236" s="338" t="s">
        <v>288</v>
      </c>
      <c r="E236" s="338" t="s">
        <v>289</v>
      </c>
      <c r="F236" s="339" t="s">
        <v>1833</v>
      </c>
      <c r="G236" s="339" t="s">
        <v>1834</v>
      </c>
      <c r="H236" s="339" t="s">
        <v>1835</v>
      </c>
      <c r="I236" s="356" t="s">
        <v>1829</v>
      </c>
      <c r="J236" s="340">
        <v>15951</v>
      </c>
      <c r="K236" s="340"/>
      <c r="L236" s="341"/>
    </row>
    <row r="237" spans="1:12" ht="38.25" hidden="1" x14ac:dyDescent="0.25">
      <c r="A237" s="338">
        <v>235</v>
      </c>
      <c r="B237" s="338" t="s">
        <v>2127</v>
      </c>
      <c r="C237" s="339" t="s">
        <v>589</v>
      </c>
      <c r="D237" s="338" t="s">
        <v>288</v>
      </c>
      <c r="E237" s="338" t="s">
        <v>289</v>
      </c>
      <c r="F237" s="339" t="s">
        <v>1836</v>
      </c>
      <c r="G237" s="339" t="s">
        <v>1837</v>
      </c>
      <c r="H237" s="339" t="s">
        <v>1838</v>
      </c>
      <c r="I237" s="356" t="s">
        <v>1829</v>
      </c>
      <c r="J237" s="340">
        <v>11598</v>
      </c>
      <c r="K237" s="340"/>
      <c r="L237" s="341"/>
    </row>
    <row r="238" spans="1:12" ht="51" hidden="1" x14ac:dyDescent="0.25">
      <c r="A238" s="338">
        <v>236</v>
      </c>
      <c r="B238" s="338" t="s">
        <v>2127</v>
      </c>
      <c r="C238" s="339" t="s">
        <v>589</v>
      </c>
      <c r="D238" s="338" t="s">
        <v>288</v>
      </c>
      <c r="E238" s="338" t="s">
        <v>289</v>
      </c>
      <c r="F238" s="339" t="s">
        <v>1839</v>
      </c>
      <c r="G238" s="339" t="s">
        <v>1840</v>
      </c>
      <c r="H238" s="339" t="s">
        <v>1841</v>
      </c>
      <c r="I238" s="356" t="s">
        <v>1829</v>
      </c>
      <c r="J238" s="340">
        <v>17718</v>
      </c>
      <c r="K238" s="340"/>
      <c r="L238" s="341"/>
    </row>
    <row r="239" spans="1:12" ht="38.25" hidden="1" x14ac:dyDescent="0.25">
      <c r="A239" s="338">
        <v>237</v>
      </c>
      <c r="B239" s="338" t="s">
        <v>2127</v>
      </c>
      <c r="C239" s="339" t="s">
        <v>589</v>
      </c>
      <c r="D239" s="338" t="s">
        <v>288</v>
      </c>
      <c r="E239" s="338" t="s">
        <v>289</v>
      </c>
      <c r="F239" s="339" t="s">
        <v>1842</v>
      </c>
      <c r="G239" s="339" t="s">
        <v>1843</v>
      </c>
      <c r="H239" s="339" t="s">
        <v>1844</v>
      </c>
      <c r="I239" s="356" t="s">
        <v>724</v>
      </c>
      <c r="J239" s="340">
        <v>6492</v>
      </c>
      <c r="K239" s="340"/>
      <c r="L239" s="341"/>
    </row>
    <row r="240" spans="1:12" ht="25.5" hidden="1" x14ac:dyDescent="0.25">
      <c r="A240" s="338">
        <v>238</v>
      </c>
      <c r="B240" s="338" t="s">
        <v>2127</v>
      </c>
      <c r="C240" s="339" t="s">
        <v>589</v>
      </c>
      <c r="D240" s="338" t="s">
        <v>288</v>
      </c>
      <c r="E240" s="338" t="s">
        <v>289</v>
      </c>
      <c r="F240" s="339" t="s">
        <v>1845</v>
      </c>
      <c r="G240" s="339" t="s">
        <v>1846</v>
      </c>
      <c r="H240" s="339" t="s">
        <v>1847</v>
      </c>
      <c r="I240" s="356" t="s">
        <v>1829</v>
      </c>
      <c r="J240" s="340">
        <v>12349</v>
      </c>
      <c r="K240" s="340"/>
      <c r="L240" s="341"/>
    </row>
    <row r="241" spans="1:12" ht="26.25" hidden="1" x14ac:dyDescent="0.25">
      <c r="A241" s="338">
        <v>239</v>
      </c>
      <c r="B241" s="338" t="s">
        <v>2127</v>
      </c>
      <c r="C241" s="339" t="s">
        <v>731</v>
      </c>
      <c r="D241" s="338" t="s">
        <v>288</v>
      </c>
      <c r="E241" s="338" t="s">
        <v>289</v>
      </c>
      <c r="F241" s="339" t="s">
        <v>1848</v>
      </c>
      <c r="G241" s="339" t="s">
        <v>1849</v>
      </c>
      <c r="H241" s="339" t="s">
        <v>1850</v>
      </c>
      <c r="I241" s="347" t="s">
        <v>1851</v>
      </c>
      <c r="J241" s="340">
        <v>50371</v>
      </c>
      <c r="K241" s="340"/>
      <c r="L241" s="341"/>
    </row>
    <row r="242" spans="1:12" ht="63.75" hidden="1" x14ac:dyDescent="0.25">
      <c r="A242" s="338">
        <v>240</v>
      </c>
      <c r="B242" s="338" t="s">
        <v>2127</v>
      </c>
      <c r="C242" s="339" t="s">
        <v>731</v>
      </c>
      <c r="D242" s="338" t="s">
        <v>288</v>
      </c>
      <c r="E242" s="338" t="s">
        <v>289</v>
      </c>
      <c r="F242" s="339" t="s">
        <v>1852</v>
      </c>
      <c r="G242" s="339" t="s">
        <v>1853</v>
      </c>
      <c r="H242" s="339" t="s">
        <v>1854</v>
      </c>
      <c r="I242" s="356" t="s">
        <v>1197</v>
      </c>
      <c r="J242" s="340">
        <v>63518</v>
      </c>
      <c r="K242" s="340"/>
      <c r="L242" s="341"/>
    </row>
    <row r="243" spans="1:12" ht="51" hidden="1" x14ac:dyDescent="0.25">
      <c r="A243" s="338">
        <v>241</v>
      </c>
      <c r="B243" s="338" t="s">
        <v>2127</v>
      </c>
      <c r="C243" s="339" t="s">
        <v>731</v>
      </c>
      <c r="D243" s="338" t="s">
        <v>288</v>
      </c>
      <c r="E243" s="338" t="s">
        <v>289</v>
      </c>
      <c r="F243" s="339" t="s">
        <v>1855</v>
      </c>
      <c r="G243" s="339" t="s">
        <v>1805</v>
      </c>
      <c r="H243" s="339" t="s">
        <v>1856</v>
      </c>
      <c r="I243" s="356" t="s">
        <v>1857</v>
      </c>
      <c r="J243" s="340">
        <v>68128</v>
      </c>
      <c r="K243" s="340"/>
      <c r="L243" s="341"/>
    </row>
    <row r="244" spans="1:12" ht="76.5" hidden="1" x14ac:dyDescent="0.25">
      <c r="A244" s="338">
        <v>242</v>
      </c>
      <c r="B244" s="338" t="s">
        <v>2127</v>
      </c>
      <c r="C244" s="339" t="s">
        <v>731</v>
      </c>
      <c r="D244" s="338" t="s">
        <v>288</v>
      </c>
      <c r="E244" s="338" t="s">
        <v>289</v>
      </c>
      <c r="F244" s="339" t="s">
        <v>1858</v>
      </c>
      <c r="G244" s="339" t="s">
        <v>1859</v>
      </c>
      <c r="H244" s="339" t="s">
        <v>1860</v>
      </c>
      <c r="I244" s="356" t="s">
        <v>1197</v>
      </c>
      <c r="J244" s="340">
        <v>52500</v>
      </c>
      <c r="K244" s="340"/>
      <c r="L244" s="341"/>
    </row>
    <row r="245" spans="1:12" ht="26.25" hidden="1" x14ac:dyDescent="0.25">
      <c r="A245" s="338">
        <v>243</v>
      </c>
      <c r="B245" s="338" t="s">
        <v>2127</v>
      </c>
      <c r="C245" s="339" t="s">
        <v>731</v>
      </c>
      <c r="D245" s="338" t="s">
        <v>288</v>
      </c>
      <c r="E245" s="338" t="s">
        <v>289</v>
      </c>
      <c r="F245" s="339" t="s">
        <v>1861</v>
      </c>
      <c r="G245" s="339" t="s">
        <v>1862</v>
      </c>
      <c r="H245" s="339" t="s">
        <v>1863</v>
      </c>
      <c r="I245" s="356" t="s">
        <v>1864</v>
      </c>
      <c r="J245" s="340">
        <v>52404</v>
      </c>
      <c r="K245" s="340"/>
      <c r="L245" s="341"/>
    </row>
    <row r="246" spans="1:12" ht="26.25" hidden="1" x14ac:dyDescent="0.25">
      <c r="A246" s="338">
        <v>244</v>
      </c>
      <c r="B246" s="338" t="s">
        <v>2127</v>
      </c>
      <c r="C246" s="339" t="s">
        <v>731</v>
      </c>
      <c r="D246" s="338" t="s">
        <v>288</v>
      </c>
      <c r="E246" s="338" t="s">
        <v>289</v>
      </c>
      <c r="F246" s="339" t="s">
        <v>1865</v>
      </c>
      <c r="G246" s="339" t="s">
        <v>1866</v>
      </c>
      <c r="H246" s="339" t="s">
        <v>1867</v>
      </c>
      <c r="I246" s="356" t="s">
        <v>1201</v>
      </c>
      <c r="J246" s="340">
        <v>41700</v>
      </c>
      <c r="K246" s="340"/>
      <c r="L246" s="341"/>
    </row>
    <row r="247" spans="1:12" ht="38.25" hidden="1" x14ac:dyDescent="0.25">
      <c r="A247" s="338">
        <v>245</v>
      </c>
      <c r="B247" s="338" t="s">
        <v>2127</v>
      </c>
      <c r="C247" s="339" t="s">
        <v>731</v>
      </c>
      <c r="D247" s="338" t="s">
        <v>288</v>
      </c>
      <c r="E247" s="338" t="s">
        <v>289</v>
      </c>
      <c r="F247" s="339" t="s">
        <v>1868</v>
      </c>
      <c r="G247" s="339" t="s">
        <v>1869</v>
      </c>
      <c r="H247" s="339" t="s">
        <v>1870</v>
      </c>
      <c r="I247" s="356" t="s">
        <v>1871</v>
      </c>
      <c r="J247" s="340">
        <v>9480</v>
      </c>
      <c r="K247" s="340"/>
      <c r="L247" s="341" t="s">
        <v>1767</v>
      </c>
    </row>
    <row r="248" spans="1:12" ht="26.25" hidden="1" x14ac:dyDescent="0.25">
      <c r="A248" s="338">
        <v>246</v>
      </c>
      <c r="B248" s="338" t="s">
        <v>2127</v>
      </c>
      <c r="C248" s="339" t="s">
        <v>731</v>
      </c>
      <c r="D248" s="338" t="s">
        <v>288</v>
      </c>
      <c r="E248" s="338" t="s">
        <v>289</v>
      </c>
      <c r="F248" s="339" t="s">
        <v>1872</v>
      </c>
      <c r="G248" s="339" t="s">
        <v>1873</v>
      </c>
      <c r="H248" s="339" t="s">
        <v>1874</v>
      </c>
      <c r="I248" s="356" t="s">
        <v>1875</v>
      </c>
      <c r="J248" s="340">
        <v>5000</v>
      </c>
      <c r="K248" s="340"/>
      <c r="L248" s="341" t="s">
        <v>1767</v>
      </c>
    </row>
    <row r="249" spans="1:12" ht="63.75" hidden="1" x14ac:dyDescent="0.25">
      <c r="A249" s="338">
        <v>247</v>
      </c>
      <c r="B249" s="338" t="s">
        <v>2127</v>
      </c>
      <c r="C249" s="339" t="s">
        <v>731</v>
      </c>
      <c r="D249" s="338" t="s">
        <v>288</v>
      </c>
      <c r="E249" s="338" t="s">
        <v>289</v>
      </c>
      <c r="F249" s="339" t="s">
        <v>1876</v>
      </c>
      <c r="G249" s="339" t="s">
        <v>1877</v>
      </c>
      <c r="H249" s="339" t="s">
        <v>1878</v>
      </c>
      <c r="I249" s="356" t="s">
        <v>1875</v>
      </c>
      <c r="J249" s="340">
        <v>9000</v>
      </c>
      <c r="K249" s="340"/>
      <c r="L249" s="341" t="s">
        <v>1767</v>
      </c>
    </row>
    <row r="250" spans="1:12" ht="38.25" hidden="1" x14ac:dyDescent="0.25">
      <c r="A250" s="338">
        <v>248</v>
      </c>
      <c r="B250" s="338" t="s">
        <v>2127</v>
      </c>
      <c r="C250" s="339" t="s">
        <v>731</v>
      </c>
      <c r="D250" s="338" t="s">
        <v>288</v>
      </c>
      <c r="E250" s="338" t="s">
        <v>289</v>
      </c>
      <c r="F250" s="339" t="s">
        <v>1879</v>
      </c>
      <c r="G250" s="339" t="s">
        <v>1880</v>
      </c>
      <c r="H250" s="339" t="s">
        <v>1881</v>
      </c>
      <c r="I250" s="356" t="s">
        <v>1857</v>
      </c>
      <c r="J250" s="340">
        <v>6998</v>
      </c>
      <c r="K250" s="340"/>
      <c r="L250" s="341" t="s">
        <v>1767</v>
      </c>
    </row>
    <row r="251" spans="1:12" ht="26.25" hidden="1" x14ac:dyDescent="0.25">
      <c r="A251" s="338">
        <v>249</v>
      </c>
      <c r="B251" s="338" t="s">
        <v>2127</v>
      </c>
      <c r="C251" s="339" t="s">
        <v>731</v>
      </c>
      <c r="D251" s="338" t="s">
        <v>288</v>
      </c>
      <c r="E251" s="338" t="s">
        <v>289</v>
      </c>
      <c r="F251" s="339" t="s">
        <v>1882</v>
      </c>
      <c r="G251" s="339" t="s">
        <v>1883</v>
      </c>
      <c r="H251" s="339" t="s">
        <v>1884</v>
      </c>
      <c r="I251" s="356" t="s">
        <v>1857</v>
      </c>
      <c r="J251" s="340">
        <v>13000</v>
      </c>
      <c r="K251" s="340"/>
      <c r="L251" s="341" t="s">
        <v>1767</v>
      </c>
    </row>
    <row r="252" spans="1:12" ht="63.75" hidden="1" x14ac:dyDescent="0.25">
      <c r="A252" s="338">
        <v>250</v>
      </c>
      <c r="B252" s="338" t="s">
        <v>2127</v>
      </c>
      <c r="C252" s="339" t="s">
        <v>731</v>
      </c>
      <c r="D252" s="338" t="s">
        <v>288</v>
      </c>
      <c r="E252" s="338" t="s">
        <v>289</v>
      </c>
      <c r="F252" s="339" t="s">
        <v>1885</v>
      </c>
      <c r="G252" s="339" t="s">
        <v>1886</v>
      </c>
      <c r="H252" s="339" t="s">
        <v>1887</v>
      </c>
      <c r="I252" s="356" t="s">
        <v>1201</v>
      </c>
      <c r="J252" s="340">
        <v>13968</v>
      </c>
      <c r="K252" s="340"/>
      <c r="L252" s="341" t="s">
        <v>1767</v>
      </c>
    </row>
    <row r="253" spans="1:12" ht="38.25" hidden="1" x14ac:dyDescent="0.25">
      <c r="A253" s="338">
        <v>251</v>
      </c>
      <c r="B253" s="338" t="s">
        <v>2127</v>
      </c>
      <c r="C253" s="339" t="s">
        <v>731</v>
      </c>
      <c r="D253" s="338" t="s">
        <v>288</v>
      </c>
      <c r="E253" s="338" t="s">
        <v>289</v>
      </c>
      <c r="F253" s="339" t="s">
        <v>1888</v>
      </c>
      <c r="G253" s="339" t="s">
        <v>1889</v>
      </c>
      <c r="H253" s="339" t="s">
        <v>1890</v>
      </c>
      <c r="I253" s="357" t="s">
        <v>1218</v>
      </c>
      <c r="J253" s="340">
        <v>35905</v>
      </c>
      <c r="K253" s="340"/>
      <c r="L253" s="341"/>
    </row>
    <row r="254" spans="1:12" ht="51" hidden="1" x14ac:dyDescent="0.25">
      <c r="A254" s="338">
        <v>252</v>
      </c>
      <c r="B254" s="338" t="s">
        <v>2127</v>
      </c>
      <c r="C254" s="339" t="s">
        <v>731</v>
      </c>
      <c r="D254" s="338" t="s">
        <v>288</v>
      </c>
      <c r="E254" s="338" t="s">
        <v>289</v>
      </c>
      <c r="F254" s="339" t="s">
        <v>1891</v>
      </c>
      <c r="G254" s="339" t="s">
        <v>1892</v>
      </c>
      <c r="H254" s="339" t="s">
        <v>1893</v>
      </c>
      <c r="I254" s="357" t="s">
        <v>1894</v>
      </c>
      <c r="J254" s="340">
        <v>62500</v>
      </c>
      <c r="K254" s="340"/>
      <c r="L254" s="341"/>
    </row>
    <row r="255" spans="1:12" ht="63.75" hidden="1" x14ac:dyDescent="0.25">
      <c r="A255" s="338">
        <v>253</v>
      </c>
      <c r="B255" s="338" t="s">
        <v>2127</v>
      </c>
      <c r="C255" s="339" t="s">
        <v>731</v>
      </c>
      <c r="D255" s="338" t="s">
        <v>288</v>
      </c>
      <c r="E255" s="338" t="s">
        <v>289</v>
      </c>
      <c r="F255" s="339" t="s">
        <v>1895</v>
      </c>
      <c r="G255" s="339" t="s">
        <v>1896</v>
      </c>
      <c r="H255" s="339" t="s">
        <v>1897</v>
      </c>
      <c r="I255" s="357" t="s">
        <v>1218</v>
      </c>
      <c r="J255" s="340">
        <v>79842</v>
      </c>
      <c r="K255" s="340"/>
      <c r="L255" s="341"/>
    </row>
    <row r="256" spans="1:12" ht="25.5" hidden="1" x14ac:dyDescent="0.25">
      <c r="A256" s="338">
        <v>254</v>
      </c>
      <c r="B256" s="338" t="s">
        <v>2127</v>
      </c>
      <c r="C256" s="339" t="s">
        <v>731</v>
      </c>
      <c r="D256" s="338" t="s">
        <v>288</v>
      </c>
      <c r="E256" s="338" t="s">
        <v>289</v>
      </c>
      <c r="F256" s="339" t="s">
        <v>1898</v>
      </c>
      <c r="G256" s="339" t="s">
        <v>1899</v>
      </c>
      <c r="H256" s="339" t="s">
        <v>1900</v>
      </c>
      <c r="I256" s="357" t="s">
        <v>1901</v>
      </c>
      <c r="J256" s="340">
        <v>71200</v>
      </c>
      <c r="K256" s="340"/>
      <c r="L256" s="341"/>
    </row>
    <row r="257" spans="1:12" ht="38.25" hidden="1" x14ac:dyDescent="0.25">
      <c r="A257" s="338">
        <v>255</v>
      </c>
      <c r="B257" s="338" t="s">
        <v>2127</v>
      </c>
      <c r="C257" s="339" t="s">
        <v>731</v>
      </c>
      <c r="D257" s="338" t="s">
        <v>288</v>
      </c>
      <c r="E257" s="338" t="s">
        <v>289</v>
      </c>
      <c r="F257" s="339" t="s">
        <v>1902</v>
      </c>
      <c r="G257" s="339" t="s">
        <v>1796</v>
      </c>
      <c r="H257" s="339" t="s">
        <v>1903</v>
      </c>
      <c r="I257" s="357" t="s">
        <v>1894</v>
      </c>
      <c r="J257" s="340">
        <v>60918</v>
      </c>
      <c r="K257" s="340"/>
      <c r="L257" s="341"/>
    </row>
    <row r="258" spans="1:12" ht="38.25" hidden="1" x14ac:dyDescent="0.25">
      <c r="A258" s="338">
        <v>256</v>
      </c>
      <c r="B258" s="338" t="s">
        <v>2127</v>
      </c>
      <c r="C258" s="339" t="s">
        <v>731</v>
      </c>
      <c r="D258" s="338" t="s">
        <v>288</v>
      </c>
      <c r="E258" s="338" t="s">
        <v>289</v>
      </c>
      <c r="F258" s="339" t="s">
        <v>1904</v>
      </c>
      <c r="G258" s="339" t="s">
        <v>1734</v>
      </c>
      <c r="H258" s="339" t="s">
        <v>1905</v>
      </c>
      <c r="I258" s="357" t="s">
        <v>1894</v>
      </c>
      <c r="J258" s="340">
        <v>10000</v>
      </c>
      <c r="K258" s="340"/>
      <c r="L258" s="341" t="s">
        <v>1767</v>
      </c>
    </row>
    <row r="259" spans="1:12" ht="51" hidden="1" x14ac:dyDescent="0.25">
      <c r="A259" s="338">
        <v>257</v>
      </c>
      <c r="B259" s="338" t="s">
        <v>2127</v>
      </c>
      <c r="C259" s="339" t="s">
        <v>731</v>
      </c>
      <c r="D259" s="338" t="s">
        <v>288</v>
      </c>
      <c r="E259" s="338" t="s">
        <v>289</v>
      </c>
      <c r="F259" s="339" t="s">
        <v>1906</v>
      </c>
      <c r="G259" s="339" t="s">
        <v>1907</v>
      </c>
      <c r="H259" s="339" t="s">
        <v>1908</v>
      </c>
      <c r="I259" s="357" t="s">
        <v>1901</v>
      </c>
      <c r="J259" s="340">
        <v>25050</v>
      </c>
      <c r="K259" s="340"/>
      <c r="L259" s="341" t="s">
        <v>1767</v>
      </c>
    </row>
    <row r="260" spans="1:12" ht="38.25" hidden="1" x14ac:dyDescent="0.25">
      <c r="A260" s="338">
        <v>258</v>
      </c>
      <c r="B260" s="338" t="s">
        <v>2127</v>
      </c>
      <c r="C260" s="339" t="s">
        <v>731</v>
      </c>
      <c r="D260" s="338" t="s">
        <v>288</v>
      </c>
      <c r="E260" s="338" t="s">
        <v>289</v>
      </c>
      <c r="F260" s="339" t="s">
        <v>1909</v>
      </c>
      <c r="G260" s="339" t="s">
        <v>1896</v>
      </c>
      <c r="H260" s="339" t="s">
        <v>1910</v>
      </c>
      <c r="I260" s="357" t="s">
        <v>1901</v>
      </c>
      <c r="J260" s="340">
        <v>19500</v>
      </c>
      <c r="K260" s="340"/>
      <c r="L260" s="341" t="s">
        <v>1767</v>
      </c>
    </row>
    <row r="261" spans="1:12" ht="38.25" hidden="1" x14ac:dyDescent="0.25">
      <c r="A261" s="338">
        <v>259</v>
      </c>
      <c r="B261" s="338" t="s">
        <v>2127</v>
      </c>
      <c r="C261" s="339" t="s">
        <v>731</v>
      </c>
      <c r="D261" s="338" t="s">
        <v>288</v>
      </c>
      <c r="E261" s="338" t="s">
        <v>289</v>
      </c>
      <c r="F261" s="339" t="s">
        <v>1911</v>
      </c>
      <c r="G261" s="339" t="s">
        <v>1886</v>
      </c>
      <c r="H261" s="339" t="s">
        <v>1912</v>
      </c>
      <c r="I261" s="357" t="s">
        <v>1218</v>
      </c>
      <c r="J261" s="340">
        <v>24561</v>
      </c>
      <c r="K261" s="340"/>
      <c r="L261" s="341" t="s">
        <v>1767</v>
      </c>
    </row>
    <row r="262" spans="1:12" ht="51" hidden="1" x14ac:dyDescent="0.25">
      <c r="A262" s="338">
        <v>260</v>
      </c>
      <c r="B262" s="338" t="s">
        <v>2127</v>
      </c>
      <c r="C262" s="339" t="s">
        <v>731</v>
      </c>
      <c r="D262" s="338" t="s">
        <v>288</v>
      </c>
      <c r="E262" s="338" t="s">
        <v>289</v>
      </c>
      <c r="F262" s="339" t="s">
        <v>1913</v>
      </c>
      <c r="G262" s="339" t="s">
        <v>1747</v>
      </c>
      <c r="H262" s="339" t="s">
        <v>1914</v>
      </c>
      <c r="I262" s="347" t="s">
        <v>1915</v>
      </c>
      <c r="J262" s="340">
        <v>82722</v>
      </c>
      <c r="K262" s="340"/>
      <c r="L262" s="341"/>
    </row>
    <row r="263" spans="1:12" ht="26.25" hidden="1" x14ac:dyDescent="0.25">
      <c r="A263" s="338">
        <v>261</v>
      </c>
      <c r="B263" s="338" t="s">
        <v>2127</v>
      </c>
      <c r="C263" s="339" t="s">
        <v>731</v>
      </c>
      <c r="D263" s="338" t="s">
        <v>288</v>
      </c>
      <c r="E263" s="338" t="s">
        <v>289</v>
      </c>
      <c r="F263" s="339" t="s">
        <v>1916</v>
      </c>
      <c r="G263" s="339" t="s">
        <v>1793</v>
      </c>
      <c r="H263" s="339" t="s">
        <v>1917</v>
      </c>
      <c r="I263" s="347" t="s">
        <v>1918</v>
      </c>
      <c r="J263" s="340">
        <v>71165</v>
      </c>
      <c r="K263" s="340"/>
      <c r="L263" s="341"/>
    </row>
    <row r="264" spans="1:12" ht="26.25" hidden="1" x14ac:dyDescent="0.25">
      <c r="A264" s="338">
        <v>262</v>
      </c>
      <c r="B264" s="338" t="s">
        <v>2127</v>
      </c>
      <c r="C264" s="339" t="s">
        <v>731</v>
      </c>
      <c r="D264" s="338" t="s">
        <v>288</v>
      </c>
      <c r="E264" s="338" t="s">
        <v>289</v>
      </c>
      <c r="F264" s="339" t="s">
        <v>1232</v>
      </c>
      <c r="G264" s="339" t="s">
        <v>1843</v>
      </c>
      <c r="H264" s="339" t="s">
        <v>1234</v>
      </c>
      <c r="I264" s="347" t="s">
        <v>1919</v>
      </c>
      <c r="J264" s="340">
        <v>92320</v>
      </c>
      <c r="K264" s="340"/>
      <c r="L264" s="341"/>
    </row>
    <row r="265" spans="1:12" ht="26.25" hidden="1" x14ac:dyDescent="0.25">
      <c r="A265" s="338">
        <v>263</v>
      </c>
      <c r="B265" s="338" t="s">
        <v>2127</v>
      </c>
      <c r="C265" s="339" t="s">
        <v>731</v>
      </c>
      <c r="D265" s="338" t="s">
        <v>288</v>
      </c>
      <c r="E265" s="338" t="s">
        <v>289</v>
      </c>
      <c r="F265" s="339" t="s">
        <v>1920</v>
      </c>
      <c r="G265" s="339" t="s">
        <v>1886</v>
      </c>
      <c r="H265" s="339" t="s">
        <v>1921</v>
      </c>
      <c r="I265" s="347" t="s">
        <v>1915</v>
      </c>
      <c r="J265" s="340">
        <v>74654</v>
      </c>
      <c r="K265" s="340"/>
      <c r="L265" s="341"/>
    </row>
    <row r="266" spans="1:12" ht="51" hidden="1" x14ac:dyDescent="0.25">
      <c r="A266" s="338">
        <v>264</v>
      </c>
      <c r="B266" s="338" t="s">
        <v>2127</v>
      </c>
      <c r="C266" s="339" t="s">
        <v>731</v>
      </c>
      <c r="D266" s="338" t="s">
        <v>288</v>
      </c>
      <c r="E266" s="338" t="s">
        <v>289</v>
      </c>
      <c r="F266" s="339" t="s">
        <v>1922</v>
      </c>
      <c r="G266" s="339" t="s">
        <v>1843</v>
      </c>
      <c r="H266" s="339" t="s">
        <v>1923</v>
      </c>
      <c r="I266" s="347" t="s">
        <v>1918</v>
      </c>
      <c r="J266" s="340">
        <v>22929</v>
      </c>
      <c r="K266" s="340"/>
      <c r="L266" s="341" t="s">
        <v>1767</v>
      </c>
    </row>
    <row r="267" spans="1:12" ht="25.5" hidden="1" x14ac:dyDescent="0.25">
      <c r="A267" s="338">
        <v>265</v>
      </c>
      <c r="B267" s="338" t="s">
        <v>2127</v>
      </c>
      <c r="C267" s="339" t="s">
        <v>731</v>
      </c>
      <c r="D267" s="338" t="s">
        <v>288</v>
      </c>
      <c r="E267" s="338" t="s">
        <v>289</v>
      </c>
      <c r="F267" s="339" t="s">
        <v>1924</v>
      </c>
      <c r="G267" s="339" t="s">
        <v>1925</v>
      </c>
      <c r="H267" s="339" t="s">
        <v>1926</v>
      </c>
      <c r="I267" s="358" t="s">
        <v>1927</v>
      </c>
      <c r="J267" s="340">
        <v>15858</v>
      </c>
      <c r="K267" s="340"/>
      <c r="L267" s="341"/>
    </row>
    <row r="268" spans="1:12" ht="63.75" hidden="1" x14ac:dyDescent="0.25">
      <c r="A268" s="338">
        <v>266</v>
      </c>
      <c r="B268" s="338" t="s">
        <v>2127</v>
      </c>
      <c r="C268" s="339" t="s">
        <v>731</v>
      </c>
      <c r="D268" s="338" t="s">
        <v>288</v>
      </c>
      <c r="E268" s="338" t="s">
        <v>289</v>
      </c>
      <c r="F268" s="339" t="s">
        <v>1928</v>
      </c>
      <c r="G268" s="339" t="s">
        <v>1929</v>
      </c>
      <c r="H268" s="339" t="s">
        <v>1930</v>
      </c>
      <c r="I268" s="358" t="s">
        <v>1927</v>
      </c>
      <c r="J268" s="340">
        <v>5000</v>
      </c>
      <c r="K268" s="340"/>
      <c r="L268" s="341" t="s">
        <v>1767</v>
      </c>
    </row>
    <row r="269" spans="1:12" ht="51" hidden="1" x14ac:dyDescent="0.25">
      <c r="A269" s="338">
        <v>267</v>
      </c>
      <c r="B269" s="338" t="s">
        <v>2127</v>
      </c>
      <c r="C269" s="339" t="s">
        <v>731</v>
      </c>
      <c r="D269" s="338" t="s">
        <v>288</v>
      </c>
      <c r="E269" s="338" t="s">
        <v>289</v>
      </c>
      <c r="F269" s="339" t="s">
        <v>1931</v>
      </c>
      <c r="G269" s="339" t="s">
        <v>1932</v>
      </c>
      <c r="H269" s="339" t="s">
        <v>1933</v>
      </c>
      <c r="I269" s="358" t="s">
        <v>1927</v>
      </c>
      <c r="J269" s="340">
        <v>5000</v>
      </c>
      <c r="K269" s="340"/>
      <c r="L269" s="341" t="s">
        <v>1767</v>
      </c>
    </row>
    <row r="270" spans="1:12" ht="25.5" hidden="1" x14ac:dyDescent="0.25">
      <c r="A270" s="338">
        <v>268</v>
      </c>
      <c r="B270" s="338" t="s">
        <v>2127</v>
      </c>
      <c r="C270" s="339" t="s">
        <v>731</v>
      </c>
      <c r="D270" s="338" t="s">
        <v>288</v>
      </c>
      <c r="E270" s="338" t="s">
        <v>289</v>
      </c>
      <c r="F270" s="339" t="s">
        <v>1934</v>
      </c>
      <c r="G270" s="339" t="s">
        <v>1840</v>
      </c>
      <c r="H270" s="339" t="s">
        <v>1935</v>
      </c>
      <c r="I270" s="358" t="s">
        <v>1936</v>
      </c>
      <c r="J270" s="340">
        <v>12400</v>
      </c>
      <c r="K270" s="340"/>
      <c r="L270" s="341" t="s">
        <v>1767</v>
      </c>
    </row>
    <row r="271" spans="1:12" ht="25.5" hidden="1" x14ac:dyDescent="0.25">
      <c r="A271" s="338">
        <v>269</v>
      </c>
      <c r="B271" s="338" t="s">
        <v>2127</v>
      </c>
      <c r="C271" s="339" t="s">
        <v>731</v>
      </c>
      <c r="D271" s="338" t="s">
        <v>288</v>
      </c>
      <c r="E271" s="338" t="s">
        <v>289</v>
      </c>
      <c r="F271" s="339" t="s">
        <v>1937</v>
      </c>
      <c r="G271" s="339" t="s">
        <v>1938</v>
      </c>
      <c r="H271" s="339" t="s">
        <v>1939</v>
      </c>
      <c r="I271" s="358" t="s">
        <v>1936</v>
      </c>
      <c r="J271" s="340">
        <v>1470</v>
      </c>
      <c r="K271" s="340"/>
      <c r="L271" s="341" t="s">
        <v>1767</v>
      </c>
    </row>
    <row r="272" spans="1:12" ht="38.25" hidden="1" x14ac:dyDescent="0.25">
      <c r="A272" s="338">
        <v>270</v>
      </c>
      <c r="B272" s="338" t="s">
        <v>2127</v>
      </c>
      <c r="C272" s="339" t="s">
        <v>731</v>
      </c>
      <c r="D272" s="338" t="s">
        <v>288</v>
      </c>
      <c r="E272" s="338" t="s">
        <v>289</v>
      </c>
      <c r="F272" s="339" t="s">
        <v>1940</v>
      </c>
      <c r="G272" s="339" t="s">
        <v>1925</v>
      </c>
      <c r="H272" s="339" t="s">
        <v>1941</v>
      </c>
      <c r="I272" s="358" t="s">
        <v>1942</v>
      </c>
      <c r="J272" s="340">
        <v>12573</v>
      </c>
      <c r="K272" s="340"/>
      <c r="L272" s="341" t="s">
        <v>1767</v>
      </c>
    </row>
    <row r="273" spans="1:12" ht="38.25" hidden="1" x14ac:dyDescent="0.25">
      <c r="A273" s="338">
        <v>271</v>
      </c>
      <c r="B273" s="338" t="s">
        <v>2127</v>
      </c>
      <c r="C273" s="339" t="s">
        <v>731</v>
      </c>
      <c r="D273" s="338" t="s">
        <v>288</v>
      </c>
      <c r="E273" s="338" t="s">
        <v>289</v>
      </c>
      <c r="F273" s="339" t="s">
        <v>1943</v>
      </c>
      <c r="G273" s="339" t="s">
        <v>1886</v>
      </c>
      <c r="H273" s="339" t="s">
        <v>1944</v>
      </c>
      <c r="I273" s="358" t="s">
        <v>1936</v>
      </c>
      <c r="J273" s="340">
        <v>12030</v>
      </c>
      <c r="K273" s="340"/>
      <c r="L273" s="341" t="s">
        <v>1767</v>
      </c>
    </row>
    <row r="274" spans="1:12" ht="51" hidden="1" x14ac:dyDescent="0.25">
      <c r="A274" s="338">
        <v>272</v>
      </c>
      <c r="B274" s="338" t="s">
        <v>2127</v>
      </c>
      <c r="C274" s="339" t="s">
        <v>731</v>
      </c>
      <c r="D274" s="338" t="s">
        <v>288</v>
      </c>
      <c r="E274" s="338" t="s">
        <v>289</v>
      </c>
      <c r="F274" s="339" t="s">
        <v>1945</v>
      </c>
      <c r="G274" s="339" t="s">
        <v>1837</v>
      </c>
      <c r="H274" s="339" t="s">
        <v>1946</v>
      </c>
      <c r="I274" s="356" t="s">
        <v>1947</v>
      </c>
      <c r="J274" s="340">
        <v>88167</v>
      </c>
      <c r="K274" s="340"/>
      <c r="L274" s="341"/>
    </row>
    <row r="275" spans="1:12" ht="26.25" hidden="1" x14ac:dyDescent="0.25">
      <c r="A275" s="338">
        <v>273</v>
      </c>
      <c r="B275" s="338" t="s">
        <v>2127</v>
      </c>
      <c r="C275" s="339" t="s">
        <v>1948</v>
      </c>
      <c r="D275" s="338" t="s">
        <v>288</v>
      </c>
      <c r="E275" s="338" t="s">
        <v>289</v>
      </c>
      <c r="F275" s="339" t="s">
        <v>1948</v>
      </c>
      <c r="G275" s="339" t="s">
        <v>1949</v>
      </c>
      <c r="H275" s="339" t="s">
        <v>1950</v>
      </c>
      <c r="I275" s="347" t="s">
        <v>1951</v>
      </c>
      <c r="J275" s="340">
        <v>1000</v>
      </c>
      <c r="K275" s="340"/>
      <c r="L275" s="341"/>
    </row>
    <row r="276" spans="1:12" ht="63.75" hidden="1" x14ac:dyDescent="0.25">
      <c r="A276" s="338">
        <v>274</v>
      </c>
      <c r="B276" s="338" t="s">
        <v>2127</v>
      </c>
      <c r="C276" s="339" t="s">
        <v>1948</v>
      </c>
      <c r="D276" s="338" t="s">
        <v>288</v>
      </c>
      <c r="E276" s="338" t="s">
        <v>289</v>
      </c>
      <c r="F276" s="339" t="s">
        <v>1948</v>
      </c>
      <c r="G276" s="339" t="s">
        <v>1952</v>
      </c>
      <c r="H276" s="339" t="s">
        <v>1953</v>
      </c>
      <c r="I276" s="347" t="s">
        <v>1951</v>
      </c>
      <c r="J276" s="340">
        <v>1000</v>
      </c>
      <c r="K276" s="340"/>
      <c r="L276" s="341"/>
    </row>
    <row r="277" spans="1:12" ht="51" hidden="1" x14ac:dyDescent="0.25">
      <c r="A277" s="338">
        <v>275</v>
      </c>
      <c r="B277" s="338" t="s">
        <v>2127</v>
      </c>
      <c r="C277" s="339" t="s">
        <v>1948</v>
      </c>
      <c r="D277" s="338" t="s">
        <v>288</v>
      </c>
      <c r="E277" s="338" t="s">
        <v>289</v>
      </c>
      <c r="F277" s="339" t="s">
        <v>1948</v>
      </c>
      <c r="G277" s="339" t="s">
        <v>1954</v>
      </c>
      <c r="H277" s="339" t="s">
        <v>1955</v>
      </c>
      <c r="I277" s="347" t="s">
        <v>1951</v>
      </c>
      <c r="J277" s="340">
        <v>1000</v>
      </c>
      <c r="K277" s="340"/>
      <c r="L277" s="341"/>
    </row>
    <row r="278" spans="1:12" ht="76.5" hidden="1" x14ac:dyDescent="0.25">
      <c r="A278" s="338">
        <v>276</v>
      </c>
      <c r="B278" s="338" t="s">
        <v>2127</v>
      </c>
      <c r="C278" s="339" t="s">
        <v>1948</v>
      </c>
      <c r="D278" s="338" t="s">
        <v>288</v>
      </c>
      <c r="E278" s="338" t="s">
        <v>289</v>
      </c>
      <c r="F278" s="339" t="s">
        <v>1948</v>
      </c>
      <c r="G278" s="339" t="s">
        <v>1956</v>
      </c>
      <c r="H278" s="339" t="s">
        <v>1957</v>
      </c>
      <c r="I278" s="347" t="s">
        <v>1951</v>
      </c>
      <c r="J278" s="340">
        <v>1000</v>
      </c>
      <c r="K278" s="340"/>
      <c r="L278" s="341"/>
    </row>
    <row r="279" spans="1:12" ht="26.25" hidden="1" x14ac:dyDescent="0.25">
      <c r="A279" s="338">
        <v>277</v>
      </c>
      <c r="B279" s="338" t="s">
        <v>2127</v>
      </c>
      <c r="C279" s="339" t="s">
        <v>1948</v>
      </c>
      <c r="D279" s="338" t="s">
        <v>288</v>
      </c>
      <c r="E279" s="338" t="s">
        <v>289</v>
      </c>
      <c r="F279" s="339" t="s">
        <v>1948</v>
      </c>
      <c r="G279" s="339" t="s">
        <v>1958</v>
      </c>
      <c r="H279" s="339" t="s">
        <v>1959</v>
      </c>
      <c r="I279" s="347" t="s">
        <v>1951</v>
      </c>
      <c r="J279" s="340">
        <v>1000</v>
      </c>
      <c r="K279" s="340"/>
      <c r="L279" s="341"/>
    </row>
    <row r="280" spans="1:12" ht="26.25" hidden="1" x14ac:dyDescent="0.25">
      <c r="A280" s="338">
        <v>278</v>
      </c>
      <c r="B280" s="338" t="s">
        <v>2127</v>
      </c>
      <c r="C280" s="339" t="s">
        <v>1948</v>
      </c>
      <c r="D280" s="338" t="s">
        <v>288</v>
      </c>
      <c r="E280" s="338" t="s">
        <v>289</v>
      </c>
      <c r="F280" s="339" t="s">
        <v>1948</v>
      </c>
      <c r="G280" s="339" t="s">
        <v>1960</v>
      </c>
      <c r="H280" s="339" t="s">
        <v>1961</v>
      </c>
      <c r="I280" s="347" t="s">
        <v>1951</v>
      </c>
      <c r="J280" s="340">
        <v>1000</v>
      </c>
      <c r="K280" s="340"/>
      <c r="L280" s="341"/>
    </row>
    <row r="281" spans="1:12" ht="26.25" hidden="1" x14ac:dyDescent="0.25">
      <c r="A281" s="338">
        <v>279</v>
      </c>
      <c r="B281" s="338" t="s">
        <v>2127</v>
      </c>
      <c r="C281" s="339" t="s">
        <v>1948</v>
      </c>
      <c r="D281" s="338" t="s">
        <v>288</v>
      </c>
      <c r="E281" s="338" t="s">
        <v>289</v>
      </c>
      <c r="F281" s="339" t="s">
        <v>1948</v>
      </c>
      <c r="G281" s="339" t="s">
        <v>1962</v>
      </c>
      <c r="H281" s="339" t="s">
        <v>1963</v>
      </c>
      <c r="I281" s="347" t="s">
        <v>1951</v>
      </c>
      <c r="J281" s="340">
        <v>1000</v>
      </c>
      <c r="K281" s="340"/>
      <c r="L281" s="341"/>
    </row>
    <row r="282" spans="1:12" ht="38.25" hidden="1" x14ac:dyDescent="0.25">
      <c r="A282" s="338">
        <v>280</v>
      </c>
      <c r="B282" s="338" t="s">
        <v>2127</v>
      </c>
      <c r="C282" s="339" t="s">
        <v>1948</v>
      </c>
      <c r="D282" s="338" t="s">
        <v>288</v>
      </c>
      <c r="E282" s="338" t="s">
        <v>289</v>
      </c>
      <c r="F282" s="339" t="s">
        <v>1948</v>
      </c>
      <c r="G282" s="339" t="s">
        <v>1964</v>
      </c>
      <c r="H282" s="339" t="s">
        <v>1965</v>
      </c>
      <c r="I282" s="347" t="s">
        <v>1951</v>
      </c>
      <c r="J282" s="340">
        <v>1000</v>
      </c>
      <c r="K282" s="340"/>
      <c r="L282" s="341"/>
    </row>
    <row r="283" spans="1:12" ht="26.25" hidden="1" x14ac:dyDescent="0.25">
      <c r="A283" s="338">
        <v>281</v>
      </c>
      <c r="B283" s="338" t="s">
        <v>2127</v>
      </c>
      <c r="C283" s="339" t="s">
        <v>1948</v>
      </c>
      <c r="D283" s="338" t="s">
        <v>288</v>
      </c>
      <c r="E283" s="338" t="s">
        <v>289</v>
      </c>
      <c r="F283" s="339" t="s">
        <v>1948</v>
      </c>
      <c r="G283" s="339" t="s">
        <v>1966</v>
      </c>
      <c r="H283" s="339" t="s">
        <v>1967</v>
      </c>
      <c r="I283" s="347" t="s">
        <v>1951</v>
      </c>
      <c r="J283" s="340">
        <v>1000</v>
      </c>
      <c r="K283" s="340"/>
      <c r="L283" s="341"/>
    </row>
    <row r="284" spans="1:12" ht="38.25" hidden="1" x14ac:dyDescent="0.25">
      <c r="A284" s="338">
        <v>282</v>
      </c>
      <c r="B284" s="338" t="s">
        <v>2127</v>
      </c>
      <c r="C284" s="339" t="s">
        <v>1948</v>
      </c>
      <c r="D284" s="338" t="s">
        <v>288</v>
      </c>
      <c r="E284" s="338" t="s">
        <v>289</v>
      </c>
      <c r="F284" s="339" t="s">
        <v>1948</v>
      </c>
      <c r="G284" s="339" t="s">
        <v>1968</v>
      </c>
      <c r="H284" s="339" t="s">
        <v>1969</v>
      </c>
      <c r="I284" s="347" t="s">
        <v>1951</v>
      </c>
      <c r="J284" s="340">
        <v>1000</v>
      </c>
      <c r="K284" s="340"/>
      <c r="L284" s="341"/>
    </row>
    <row r="285" spans="1:12" ht="38.25" hidden="1" x14ac:dyDescent="0.25">
      <c r="A285" s="338">
        <v>283</v>
      </c>
      <c r="B285" s="338" t="s">
        <v>2127</v>
      </c>
      <c r="C285" s="339" t="s">
        <v>1948</v>
      </c>
      <c r="D285" s="338" t="s">
        <v>288</v>
      </c>
      <c r="E285" s="338" t="s">
        <v>289</v>
      </c>
      <c r="F285" s="339" t="s">
        <v>1948</v>
      </c>
      <c r="G285" s="339" t="s">
        <v>1970</v>
      </c>
      <c r="H285" s="339" t="s">
        <v>1971</v>
      </c>
      <c r="I285" s="347" t="s">
        <v>1951</v>
      </c>
      <c r="J285" s="340">
        <v>1000</v>
      </c>
      <c r="K285" s="340"/>
      <c r="L285" s="341"/>
    </row>
    <row r="286" spans="1:12" ht="51" hidden="1" x14ac:dyDescent="0.25">
      <c r="A286" s="338">
        <v>284</v>
      </c>
      <c r="B286" s="338" t="s">
        <v>2127</v>
      </c>
      <c r="C286" s="339" t="s">
        <v>1948</v>
      </c>
      <c r="D286" s="338" t="s">
        <v>288</v>
      </c>
      <c r="E286" s="338" t="s">
        <v>289</v>
      </c>
      <c r="F286" s="339" t="s">
        <v>1948</v>
      </c>
      <c r="G286" s="339" t="s">
        <v>1972</v>
      </c>
      <c r="H286" s="339" t="s">
        <v>1973</v>
      </c>
      <c r="I286" s="347" t="s">
        <v>1951</v>
      </c>
      <c r="J286" s="340">
        <v>1000</v>
      </c>
      <c r="K286" s="340"/>
      <c r="L286" s="341"/>
    </row>
    <row r="287" spans="1:12" ht="26.25" hidden="1" x14ac:dyDescent="0.25">
      <c r="A287" s="338">
        <v>285</v>
      </c>
      <c r="B287" s="338" t="s">
        <v>2127</v>
      </c>
      <c r="C287" s="339" t="s">
        <v>1948</v>
      </c>
      <c r="D287" s="338" t="s">
        <v>288</v>
      </c>
      <c r="E287" s="338" t="s">
        <v>289</v>
      </c>
      <c r="F287" s="339" t="s">
        <v>1948</v>
      </c>
      <c r="G287" s="339" t="s">
        <v>1974</v>
      </c>
      <c r="H287" s="339" t="s">
        <v>1975</v>
      </c>
      <c r="I287" s="347" t="s">
        <v>1951</v>
      </c>
      <c r="J287" s="340">
        <v>1000</v>
      </c>
      <c r="K287" s="340"/>
      <c r="L287" s="341"/>
    </row>
    <row r="288" spans="1:12" ht="63.75" hidden="1" x14ac:dyDescent="0.25">
      <c r="A288" s="338">
        <v>286</v>
      </c>
      <c r="B288" s="338" t="s">
        <v>2127</v>
      </c>
      <c r="C288" s="339" t="s">
        <v>1948</v>
      </c>
      <c r="D288" s="338" t="s">
        <v>288</v>
      </c>
      <c r="E288" s="338" t="s">
        <v>289</v>
      </c>
      <c r="F288" s="339" t="s">
        <v>1948</v>
      </c>
      <c r="G288" s="339" t="s">
        <v>1976</v>
      </c>
      <c r="H288" s="339" t="s">
        <v>1977</v>
      </c>
      <c r="I288" s="347" t="s">
        <v>1951</v>
      </c>
      <c r="J288" s="340">
        <v>1000</v>
      </c>
      <c r="K288" s="340"/>
      <c r="L288" s="341"/>
    </row>
    <row r="289" spans="1:12" ht="51" hidden="1" x14ac:dyDescent="0.25">
      <c r="A289" s="338">
        <v>287</v>
      </c>
      <c r="B289" s="338" t="s">
        <v>2127</v>
      </c>
      <c r="C289" s="339" t="s">
        <v>1948</v>
      </c>
      <c r="D289" s="338" t="s">
        <v>288</v>
      </c>
      <c r="E289" s="338" t="s">
        <v>289</v>
      </c>
      <c r="F289" s="339" t="s">
        <v>1948</v>
      </c>
      <c r="G289" s="339" t="s">
        <v>1978</v>
      </c>
      <c r="H289" s="339" t="s">
        <v>1979</v>
      </c>
      <c r="I289" s="347" t="s">
        <v>1951</v>
      </c>
      <c r="J289" s="340">
        <v>1000</v>
      </c>
      <c r="K289" s="340"/>
      <c r="L289" s="341"/>
    </row>
    <row r="290" spans="1:12" ht="38.25" hidden="1" x14ac:dyDescent="0.25">
      <c r="A290" s="338">
        <v>288</v>
      </c>
      <c r="B290" s="338" t="s">
        <v>2127</v>
      </c>
      <c r="C290" s="339" t="s">
        <v>1948</v>
      </c>
      <c r="D290" s="338" t="s">
        <v>288</v>
      </c>
      <c r="E290" s="338" t="s">
        <v>289</v>
      </c>
      <c r="F290" s="339" t="s">
        <v>1948</v>
      </c>
      <c r="G290" s="339" t="s">
        <v>1980</v>
      </c>
      <c r="H290" s="339" t="s">
        <v>1981</v>
      </c>
      <c r="I290" s="347" t="s">
        <v>1951</v>
      </c>
      <c r="J290" s="340">
        <v>1000</v>
      </c>
      <c r="K290" s="340"/>
      <c r="L290" s="341"/>
    </row>
    <row r="291" spans="1:12" ht="26.25" hidden="1" x14ac:dyDescent="0.25">
      <c r="A291" s="338">
        <v>289</v>
      </c>
      <c r="B291" s="338" t="s">
        <v>2127</v>
      </c>
      <c r="C291" s="339" t="s">
        <v>1948</v>
      </c>
      <c r="D291" s="338" t="s">
        <v>288</v>
      </c>
      <c r="E291" s="338" t="s">
        <v>289</v>
      </c>
      <c r="F291" s="339" t="s">
        <v>1948</v>
      </c>
      <c r="G291" s="339" t="s">
        <v>1982</v>
      </c>
      <c r="H291" s="339" t="s">
        <v>1983</v>
      </c>
      <c r="I291" s="347" t="s">
        <v>1951</v>
      </c>
      <c r="J291" s="340">
        <v>999</v>
      </c>
      <c r="K291" s="340"/>
      <c r="L291" s="341"/>
    </row>
    <row r="292" spans="1:12" ht="26.25" hidden="1" x14ac:dyDescent="0.25">
      <c r="A292" s="338">
        <v>290</v>
      </c>
      <c r="B292" s="338" t="s">
        <v>2127</v>
      </c>
      <c r="C292" s="339" t="s">
        <v>1948</v>
      </c>
      <c r="D292" s="338" t="s">
        <v>288</v>
      </c>
      <c r="E292" s="338" t="s">
        <v>289</v>
      </c>
      <c r="F292" s="339" t="s">
        <v>1948</v>
      </c>
      <c r="G292" s="339" t="s">
        <v>1984</v>
      </c>
      <c r="H292" s="339" t="s">
        <v>1985</v>
      </c>
      <c r="I292" s="347" t="s">
        <v>1951</v>
      </c>
      <c r="J292" s="340">
        <v>1000</v>
      </c>
      <c r="K292" s="340"/>
      <c r="L292" s="341"/>
    </row>
    <row r="293" spans="1:12" ht="51" hidden="1" x14ac:dyDescent="0.25">
      <c r="A293" s="338">
        <v>291</v>
      </c>
      <c r="B293" s="338" t="s">
        <v>2127</v>
      </c>
      <c r="C293" s="339" t="s">
        <v>1948</v>
      </c>
      <c r="D293" s="338" t="s">
        <v>288</v>
      </c>
      <c r="E293" s="338" t="s">
        <v>289</v>
      </c>
      <c r="F293" s="339" t="s">
        <v>1948</v>
      </c>
      <c r="G293" s="339" t="s">
        <v>1986</v>
      </c>
      <c r="H293" s="339" t="s">
        <v>1987</v>
      </c>
      <c r="I293" s="347" t="s">
        <v>1951</v>
      </c>
      <c r="J293" s="340">
        <v>1000</v>
      </c>
      <c r="K293" s="340"/>
      <c r="L293" s="341"/>
    </row>
    <row r="294" spans="1:12" ht="76.5" hidden="1" x14ac:dyDescent="0.25">
      <c r="A294" s="338">
        <v>292</v>
      </c>
      <c r="B294" s="338" t="s">
        <v>2127</v>
      </c>
      <c r="C294" s="339" t="s">
        <v>1988</v>
      </c>
      <c r="D294" s="338" t="s">
        <v>288</v>
      </c>
      <c r="E294" s="338" t="s">
        <v>289</v>
      </c>
      <c r="F294" s="339" t="s">
        <v>1989</v>
      </c>
      <c r="G294" s="339" t="s">
        <v>1990</v>
      </c>
      <c r="H294" s="339" t="s">
        <v>1991</v>
      </c>
      <c r="I294" s="347" t="s">
        <v>1992</v>
      </c>
      <c r="J294" s="340">
        <v>7000</v>
      </c>
      <c r="K294" s="340"/>
      <c r="L294" s="341"/>
    </row>
    <row r="295" spans="1:12" ht="76.5" hidden="1" x14ac:dyDescent="0.25">
      <c r="A295" s="338">
        <v>293</v>
      </c>
      <c r="B295" s="338" t="s">
        <v>2127</v>
      </c>
      <c r="C295" s="339" t="s">
        <v>1988</v>
      </c>
      <c r="D295" s="338" t="s">
        <v>288</v>
      </c>
      <c r="E295" s="338" t="s">
        <v>289</v>
      </c>
      <c r="F295" s="339" t="s">
        <v>1989</v>
      </c>
      <c r="G295" s="339" t="s">
        <v>1993</v>
      </c>
      <c r="H295" s="339" t="s">
        <v>1994</v>
      </c>
      <c r="I295" s="358" t="s">
        <v>1223</v>
      </c>
      <c r="J295" s="340">
        <v>0</v>
      </c>
      <c r="K295" s="340"/>
      <c r="L295" s="341"/>
    </row>
    <row r="296" spans="1:12" ht="38.25" hidden="1" x14ac:dyDescent="0.25">
      <c r="A296" s="338">
        <v>294</v>
      </c>
      <c r="B296" s="338" t="s">
        <v>2127</v>
      </c>
      <c r="C296" s="339" t="s">
        <v>1995</v>
      </c>
      <c r="D296" s="338" t="s">
        <v>288</v>
      </c>
      <c r="E296" s="338" t="s">
        <v>289</v>
      </c>
      <c r="F296" s="339" t="s">
        <v>1996</v>
      </c>
      <c r="G296" s="339" t="s">
        <v>1997</v>
      </c>
      <c r="H296" s="339" t="s">
        <v>1998</v>
      </c>
      <c r="I296" s="347" t="s">
        <v>1999</v>
      </c>
      <c r="J296" s="340">
        <v>2830</v>
      </c>
      <c r="K296" s="340"/>
      <c r="L296" s="341"/>
    </row>
    <row r="297" spans="1:12" ht="26.25" hidden="1" x14ac:dyDescent="0.25">
      <c r="A297" s="338">
        <v>295</v>
      </c>
      <c r="B297" s="338" t="s">
        <v>2127</v>
      </c>
      <c r="C297" s="339" t="s">
        <v>1995</v>
      </c>
      <c r="D297" s="338" t="s">
        <v>288</v>
      </c>
      <c r="E297" s="338" t="s">
        <v>289</v>
      </c>
      <c r="F297" s="339" t="s">
        <v>2000</v>
      </c>
      <c r="G297" s="339" t="s">
        <v>1843</v>
      </c>
      <c r="H297" s="339" t="s">
        <v>2001</v>
      </c>
      <c r="I297" s="347" t="s">
        <v>1999</v>
      </c>
      <c r="J297" s="340">
        <v>4700</v>
      </c>
      <c r="K297" s="340"/>
      <c r="L297" s="341"/>
    </row>
    <row r="298" spans="1:12" ht="26.25" hidden="1" x14ac:dyDescent="0.25">
      <c r="A298" s="338">
        <v>296</v>
      </c>
      <c r="B298" s="338" t="s">
        <v>2127</v>
      </c>
      <c r="C298" s="339" t="s">
        <v>1995</v>
      </c>
      <c r="D298" s="338" t="s">
        <v>288</v>
      </c>
      <c r="E298" s="338" t="s">
        <v>289</v>
      </c>
      <c r="F298" s="339" t="s">
        <v>2002</v>
      </c>
      <c r="G298" s="339" t="s">
        <v>1966</v>
      </c>
      <c r="H298" s="339" t="s">
        <v>2003</v>
      </c>
      <c r="I298" s="356" t="s">
        <v>2004</v>
      </c>
      <c r="J298" s="340">
        <v>4800</v>
      </c>
      <c r="K298" s="340"/>
      <c r="L298" s="341"/>
    </row>
    <row r="299" spans="1:12" ht="38.25" hidden="1" x14ac:dyDescent="0.25">
      <c r="A299" s="338">
        <v>297</v>
      </c>
      <c r="B299" s="338" t="s">
        <v>2127</v>
      </c>
      <c r="C299" s="339" t="s">
        <v>1995</v>
      </c>
      <c r="D299" s="338" t="s">
        <v>288</v>
      </c>
      <c r="E299" s="338" t="s">
        <v>289</v>
      </c>
      <c r="F299" s="339" t="s">
        <v>2005</v>
      </c>
      <c r="G299" s="339" t="s">
        <v>2006</v>
      </c>
      <c r="H299" s="339" t="s">
        <v>2007</v>
      </c>
      <c r="I299" s="356" t="s">
        <v>2004</v>
      </c>
      <c r="J299" s="340">
        <v>4700</v>
      </c>
      <c r="K299" s="340"/>
      <c r="L299" s="341"/>
    </row>
    <row r="300" spans="1:12" ht="26.25" hidden="1" x14ac:dyDescent="0.25">
      <c r="A300" s="338">
        <v>298</v>
      </c>
      <c r="B300" s="338" t="s">
        <v>2127</v>
      </c>
      <c r="C300" s="339" t="s">
        <v>1995</v>
      </c>
      <c r="D300" s="338" t="s">
        <v>288</v>
      </c>
      <c r="E300" s="338" t="s">
        <v>289</v>
      </c>
      <c r="F300" s="339" t="s">
        <v>2008</v>
      </c>
      <c r="G300" s="339" t="s">
        <v>2009</v>
      </c>
      <c r="H300" s="339" t="s">
        <v>2010</v>
      </c>
      <c r="I300" s="356" t="s">
        <v>2004</v>
      </c>
      <c r="J300" s="340">
        <v>4000</v>
      </c>
      <c r="K300" s="340"/>
      <c r="L300" s="341"/>
    </row>
    <row r="301" spans="1:12" ht="25.5" hidden="1" x14ac:dyDescent="0.25">
      <c r="A301" s="338">
        <v>299</v>
      </c>
      <c r="B301" s="338" t="s">
        <v>2127</v>
      </c>
      <c r="C301" s="339" t="s">
        <v>731</v>
      </c>
      <c r="D301" s="338" t="s">
        <v>288</v>
      </c>
      <c r="E301" s="338" t="s">
        <v>289</v>
      </c>
      <c r="F301" s="339" t="s">
        <v>2011</v>
      </c>
      <c r="G301" s="339" t="s">
        <v>2012</v>
      </c>
      <c r="H301" s="339" t="s">
        <v>2011</v>
      </c>
      <c r="I301" s="347">
        <v>2019</v>
      </c>
      <c r="J301" s="340">
        <v>5000</v>
      </c>
      <c r="K301" s="340"/>
      <c r="L301" s="341" t="s">
        <v>2013</v>
      </c>
    </row>
    <row r="302" spans="1:12" ht="25.5" hidden="1" x14ac:dyDescent="0.25">
      <c r="A302" s="338">
        <v>300</v>
      </c>
      <c r="B302" s="338" t="s">
        <v>2127</v>
      </c>
      <c r="C302" s="339" t="s">
        <v>731</v>
      </c>
      <c r="D302" s="338" t="s">
        <v>288</v>
      </c>
      <c r="E302" s="338" t="s">
        <v>289</v>
      </c>
      <c r="F302" s="339" t="s">
        <v>2014</v>
      </c>
      <c r="G302" s="339" t="s">
        <v>2015</v>
      </c>
      <c r="H302" s="339" t="s">
        <v>2014</v>
      </c>
      <c r="I302" s="356">
        <v>2019</v>
      </c>
      <c r="J302" s="340">
        <v>5000</v>
      </c>
      <c r="K302" s="340"/>
      <c r="L302" s="341" t="s">
        <v>2013</v>
      </c>
    </row>
    <row r="303" spans="1:12" ht="25.5" hidden="1" x14ac:dyDescent="0.25">
      <c r="A303" s="338">
        <v>301</v>
      </c>
      <c r="B303" s="338" t="s">
        <v>2127</v>
      </c>
      <c r="C303" s="339" t="s">
        <v>731</v>
      </c>
      <c r="D303" s="338" t="s">
        <v>288</v>
      </c>
      <c r="E303" s="338" t="s">
        <v>289</v>
      </c>
      <c r="F303" s="339" t="s">
        <v>2016</v>
      </c>
      <c r="G303" s="339" t="s">
        <v>2017</v>
      </c>
      <c r="H303" s="339" t="s">
        <v>2016</v>
      </c>
      <c r="I303" s="356">
        <v>2019</v>
      </c>
      <c r="J303" s="340">
        <v>5000</v>
      </c>
      <c r="K303" s="340"/>
      <c r="L303" s="341" t="s">
        <v>2013</v>
      </c>
    </row>
    <row r="304" spans="1:12" ht="38.25" hidden="1" x14ac:dyDescent="0.25">
      <c r="A304" s="338">
        <v>302</v>
      </c>
      <c r="B304" s="338" t="s">
        <v>2127</v>
      </c>
      <c r="C304" s="339" t="s">
        <v>1424</v>
      </c>
      <c r="D304" s="338" t="s">
        <v>288</v>
      </c>
      <c r="E304" s="338" t="s">
        <v>289</v>
      </c>
      <c r="F304" s="339" t="s">
        <v>2019</v>
      </c>
      <c r="G304" s="339" t="s">
        <v>2020</v>
      </c>
      <c r="H304" s="339" t="s">
        <v>2021</v>
      </c>
      <c r="I304" s="356" t="s">
        <v>2022</v>
      </c>
      <c r="J304" s="340">
        <v>0</v>
      </c>
      <c r="K304" s="340"/>
      <c r="L304" s="341" t="s">
        <v>2023</v>
      </c>
    </row>
    <row r="305" spans="1:12" ht="38.25" hidden="1" x14ac:dyDescent="0.25">
      <c r="A305" s="338">
        <v>303</v>
      </c>
      <c r="B305" s="338" t="s">
        <v>2127</v>
      </c>
      <c r="C305" s="339" t="s">
        <v>2024</v>
      </c>
      <c r="D305" s="338" t="s">
        <v>288</v>
      </c>
      <c r="E305" s="338" t="s">
        <v>300</v>
      </c>
      <c r="F305" s="339" t="s">
        <v>2019</v>
      </c>
      <c r="G305" s="339" t="s">
        <v>2020</v>
      </c>
      <c r="H305" s="339" t="s">
        <v>2021</v>
      </c>
      <c r="I305" s="356" t="s">
        <v>2022</v>
      </c>
      <c r="J305" s="340">
        <v>16577.55</v>
      </c>
      <c r="K305" s="340"/>
      <c r="L305" s="341"/>
    </row>
    <row r="306" spans="1:12" ht="38.25" hidden="1" x14ac:dyDescent="0.25">
      <c r="A306" s="338">
        <v>304</v>
      </c>
      <c r="B306" s="338" t="s">
        <v>2127</v>
      </c>
      <c r="C306" s="339" t="s">
        <v>1424</v>
      </c>
      <c r="D306" s="338" t="s">
        <v>288</v>
      </c>
      <c r="E306" s="338" t="s">
        <v>289</v>
      </c>
      <c r="F306" s="339" t="s">
        <v>2025</v>
      </c>
      <c r="G306" s="339" t="s">
        <v>2026</v>
      </c>
      <c r="H306" s="339" t="s">
        <v>2027</v>
      </c>
      <c r="I306" s="347" t="s">
        <v>2028</v>
      </c>
      <c r="J306" s="340">
        <v>16757.810000000001</v>
      </c>
      <c r="K306" s="340"/>
      <c r="L306" s="341"/>
    </row>
    <row r="307" spans="1:12" ht="38.25" hidden="1" x14ac:dyDescent="0.25">
      <c r="A307" s="338">
        <v>305</v>
      </c>
      <c r="B307" s="338" t="s">
        <v>2127</v>
      </c>
      <c r="C307" s="339" t="s">
        <v>1424</v>
      </c>
      <c r="D307" s="338" t="s">
        <v>288</v>
      </c>
      <c r="E307" s="338" t="s">
        <v>289</v>
      </c>
      <c r="F307" s="339" t="s">
        <v>2025</v>
      </c>
      <c r="G307" s="339" t="s">
        <v>2026</v>
      </c>
      <c r="H307" s="339" t="s">
        <v>2027</v>
      </c>
      <c r="I307" s="347" t="s">
        <v>2028</v>
      </c>
      <c r="J307" s="340">
        <v>0</v>
      </c>
      <c r="K307" s="340"/>
      <c r="L307" s="341" t="s">
        <v>2029</v>
      </c>
    </row>
    <row r="308" spans="1:12" ht="38.25" hidden="1" x14ac:dyDescent="0.25">
      <c r="A308" s="338">
        <v>306</v>
      </c>
      <c r="B308" s="338" t="s">
        <v>2127</v>
      </c>
      <c r="C308" s="339" t="s">
        <v>2024</v>
      </c>
      <c r="D308" s="338" t="s">
        <v>288</v>
      </c>
      <c r="E308" s="338" t="s">
        <v>300</v>
      </c>
      <c r="F308" s="339" t="s">
        <v>2030</v>
      </c>
      <c r="G308" s="339" t="s">
        <v>1886</v>
      </c>
      <c r="H308" s="339" t="s">
        <v>2031</v>
      </c>
      <c r="I308" s="347" t="s">
        <v>2032</v>
      </c>
      <c r="J308" s="340">
        <v>0</v>
      </c>
      <c r="K308" s="340"/>
      <c r="L308" s="341"/>
    </row>
    <row r="309" spans="1:12" ht="38.25" hidden="1" x14ac:dyDescent="0.25">
      <c r="A309" s="338">
        <v>307</v>
      </c>
      <c r="B309" s="338" t="s">
        <v>2127</v>
      </c>
      <c r="C309" s="339" t="s">
        <v>1424</v>
      </c>
      <c r="D309" s="338" t="s">
        <v>288</v>
      </c>
      <c r="E309" s="338" t="s">
        <v>289</v>
      </c>
      <c r="F309" s="339" t="s">
        <v>2030</v>
      </c>
      <c r="G309" s="339" t="s">
        <v>1886</v>
      </c>
      <c r="H309" s="339" t="s">
        <v>2031</v>
      </c>
      <c r="I309" s="347" t="s">
        <v>2032</v>
      </c>
      <c r="J309" s="340">
        <v>21575</v>
      </c>
      <c r="K309" s="340"/>
      <c r="L309" s="341" t="s">
        <v>2029</v>
      </c>
    </row>
    <row r="310" spans="1:12" ht="51" hidden="1" x14ac:dyDescent="0.25">
      <c r="A310" s="338">
        <v>308</v>
      </c>
      <c r="B310" s="338" t="s">
        <v>2127</v>
      </c>
      <c r="C310" s="339" t="s">
        <v>2024</v>
      </c>
      <c r="D310" s="338" t="s">
        <v>288</v>
      </c>
      <c r="E310" s="338" t="s">
        <v>300</v>
      </c>
      <c r="F310" s="339" t="s">
        <v>2033</v>
      </c>
      <c r="G310" s="339" t="s">
        <v>1805</v>
      </c>
      <c r="H310" s="339" t="s">
        <v>2034</v>
      </c>
      <c r="I310" s="347" t="s">
        <v>2035</v>
      </c>
      <c r="J310" s="340">
        <v>24727.9</v>
      </c>
      <c r="K310" s="340"/>
      <c r="L310" s="341"/>
    </row>
    <row r="311" spans="1:12" ht="51" hidden="1" x14ac:dyDescent="0.25">
      <c r="A311" s="338">
        <v>309</v>
      </c>
      <c r="B311" s="338" t="s">
        <v>2127</v>
      </c>
      <c r="C311" s="339" t="s">
        <v>1424</v>
      </c>
      <c r="D311" s="338" t="s">
        <v>288</v>
      </c>
      <c r="E311" s="338" t="s">
        <v>289</v>
      </c>
      <c r="F311" s="339" t="s">
        <v>2033</v>
      </c>
      <c r="G311" s="339" t="s">
        <v>1805</v>
      </c>
      <c r="H311" s="339" t="s">
        <v>2034</v>
      </c>
      <c r="I311" s="347" t="s">
        <v>2035</v>
      </c>
      <c r="J311" s="340">
        <v>0</v>
      </c>
      <c r="K311" s="340"/>
      <c r="L311" s="341" t="s">
        <v>2023</v>
      </c>
    </row>
    <row r="312" spans="1:12" ht="38.25" hidden="1" x14ac:dyDescent="0.25">
      <c r="A312" s="338">
        <v>310</v>
      </c>
      <c r="B312" s="338" t="s">
        <v>2127</v>
      </c>
      <c r="C312" s="339" t="s">
        <v>2024</v>
      </c>
      <c r="D312" s="338" t="s">
        <v>288</v>
      </c>
      <c r="E312" s="338" t="s">
        <v>300</v>
      </c>
      <c r="F312" s="339" t="s">
        <v>2036</v>
      </c>
      <c r="G312" s="339" t="s">
        <v>1886</v>
      </c>
      <c r="H312" s="339" t="s">
        <v>2037</v>
      </c>
      <c r="I312" s="347" t="s">
        <v>2038</v>
      </c>
      <c r="J312" s="340">
        <v>30523.759999999998</v>
      </c>
      <c r="K312" s="340"/>
      <c r="L312" s="341"/>
    </row>
    <row r="313" spans="1:12" ht="38.25" hidden="1" x14ac:dyDescent="0.25">
      <c r="A313" s="338">
        <v>311</v>
      </c>
      <c r="B313" s="338" t="s">
        <v>2127</v>
      </c>
      <c r="C313" s="339" t="s">
        <v>1424</v>
      </c>
      <c r="D313" s="338" t="s">
        <v>288</v>
      </c>
      <c r="E313" s="338" t="s">
        <v>289</v>
      </c>
      <c r="F313" s="339" t="s">
        <v>2036</v>
      </c>
      <c r="G313" s="339" t="s">
        <v>1886</v>
      </c>
      <c r="H313" s="339" t="s">
        <v>2037</v>
      </c>
      <c r="I313" s="347" t="s">
        <v>2038</v>
      </c>
      <c r="J313" s="340">
        <v>0</v>
      </c>
      <c r="K313" s="340"/>
      <c r="L313" s="341" t="s">
        <v>2023</v>
      </c>
    </row>
    <row r="314" spans="1:12" ht="51" hidden="1" x14ac:dyDescent="0.25">
      <c r="A314" s="338">
        <v>312</v>
      </c>
      <c r="B314" s="338" t="s">
        <v>2127</v>
      </c>
      <c r="C314" s="339" t="s">
        <v>2024</v>
      </c>
      <c r="D314" s="338" t="s">
        <v>288</v>
      </c>
      <c r="E314" s="338" t="s">
        <v>300</v>
      </c>
      <c r="F314" s="339" t="s">
        <v>2039</v>
      </c>
      <c r="G314" s="339" t="s">
        <v>1769</v>
      </c>
      <c r="H314" s="339" t="s">
        <v>2040</v>
      </c>
      <c r="I314" s="347" t="s">
        <v>2041</v>
      </c>
      <c r="J314" s="340">
        <v>8655.83</v>
      </c>
      <c r="K314" s="340"/>
      <c r="L314" s="341"/>
    </row>
    <row r="315" spans="1:12" ht="51" hidden="1" x14ac:dyDescent="0.25">
      <c r="A315" s="338">
        <v>313</v>
      </c>
      <c r="B315" s="338" t="s">
        <v>2127</v>
      </c>
      <c r="C315" s="339" t="s">
        <v>2024</v>
      </c>
      <c r="D315" s="338" t="s">
        <v>288</v>
      </c>
      <c r="E315" s="338" t="s">
        <v>300</v>
      </c>
      <c r="F315" s="339" t="s">
        <v>2042</v>
      </c>
      <c r="G315" s="339" t="s">
        <v>1753</v>
      </c>
      <c r="H315" s="339" t="s">
        <v>2043</v>
      </c>
      <c r="I315" s="347" t="s">
        <v>2044</v>
      </c>
      <c r="J315" s="340">
        <v>24941.41</v>
      </c>
      <c r="K315" s="340"/>
      <c r="L315" s="341"/>
    </row>
    <row r="316" spans="1:12" ht="51" hidden="1" x14ac:dyDescent="0.25">
      <c r="A316" s="338">
        <v>314</v>
      </c>
      <c r="B316" s="338" t="s">
        <v>2127</v>
      </c>
      <c r="C316" s="339" t="s">
        <v>1424</v>
      </c>
      <c r="D316" s="338" t="s">
        <v>288</v>
      </c>
      <c r="E316" s="338" t="s">
        <v>289</v>
      </c>
      <c r="F316" s="339" t="s">
        <v>2042</v>
      </c>
      <c r="G316" s="339" t="s">
        <v>1753</v>
      </c>
      <c r="H316" s="339" t="s">
        <v>2043</v>
      </c>
      <c r="I316" s="347" t="s">
        <v>2044</v>
      </c>
      <c r="J316" s="340">
        <v>0</v>
      </c>
      <c r="K316" s="340"/>
      <c r="L316" s="341" t="s">
        <v>2029</v>
      </c>
    </row>
    <row r="317" spans="1:12" ht="76.5" hidden="1" x14ac:dyDescent="0.25">
      <c r="A317" s="338">
        <v>315</v>
      </c>
      <c r="B317" s="338" t="s">
        <v>2127</v>
      </c>
      <c r="C317" s="339" t="s">
        <v>1424</v>
      </c>
      <c r="D317" s="338" t="s">
        <v>288</v>
      </c>
      <c r="E317" s="338" t="s">
        <v>289</v>
      </c>
      <c r="F317" s="339" t="s">
        <v>2045</v>
      </c>
      <c r="G317" s="339" t="s">
        <v>1886</v>
      </c>
      <c r="H317" s="339" t="s">
        <v>2046</v>
      </c>
      <c r="I317" s="347" t="s">
        <v>2047</v>
      </c>
      <c r="J317" s="340">
        <v>0</v>
      </c>
      <c r="K317" s="340"/>
      <c r="L317" s="341" t="s">
        <v>2029</v>
      </c>
    </row>
    <row r="318" spans="1:12" ht="76.5" hidden="1" x14ac:dyDescent="0.25">
      <c r="A318" s="338">
        <v>316</v>
      </c>
      <c r="B318" s="338" t="s">
        <v>2127</v>
      </c>
      <c r="C318" s="339" t="s">
        <v>2024</v>
      </c>
      <c r="D318" s="338" t="s">
        <v>288</v>
      </c>
      <c r="E318" s="338" t="s">
        <v>300</v>
      </c>
      <c r="F318" s="339" t="s">
        <v>2045</v>
      </c>
      <c r="G318" s="339" t="s">
        <v>1886</v>
      </c>
      <c r="H318" s="339" t="s">
        <v>2046</v>
      </c>
      <c r="I318" s="347" t="s">
        <v>2047</v>
      </c>
      <c r="J318" s="340">
        <v>0</v>
      </c>
      <c r="K318" s="340"/>
      <c r="L318" s="341"/>
    </row>
    <row r="319" spans="1:12" ht="26.25" hidden="1" x14ac:dyDescent="0.25">
      <c r="A319" s="338">
        <v>317</v>
      </c>
      <c r="B319" s="338" t="s">
        <v>2127</v>
      </c>
      <c r="C319" s="339" t="s">
        <v>1424</v>
      </c>
      <c r="D319" s="338" t="s">
        <v>288</v>
      </c>
      <c r="E319" s="338" t="s">
        <v>289</v>
      </c>
      <c r="F319" s="339" t="s">
        <v>2048</v>
      </c>
      <c r="G319" s="339" t="s">
        <v>1886</v>
      </c>
      <c r="H319" s="339" t="s">
        <v>2049</v>
      </c>
      <c r="I319" s="347" t="s">
        <v>2050</v>
      </c>
      <c r="J319" s="340">
        <v>0</v>
      </c>
      <c r="K319" s="340"/>
      <c r="L319" s="341" t="s">
        <v>2023</v>
      </c>
    </row>
    <row r="320" spans="1:12" ht="26.25" hidden="1" x14ac:dyDescent="0.25">
      <c r="A320" s="338">
        <v>318</v>
      </c>
      <c r="B320" s="338" t="s">
        <v>2127</v>
      </c>
      <c r="C320" s="339" t="s">
        <v>2024</v>
      </c>
      <c r="D320" s="338" t="s">
        <v>288</v>
      </c>
      <c r="E320" s="338" t="s">
        <v>300</v>
      </c>
      <c r="F320" s="339" t="s">
        <v>2048</v>
      </c>
      <c r="G320" s="339" t="s">
        <v>1886</v>
      </c>
      <c r="H320" s="339" t="s">
        <v>2049</v>
      </c>
      <c r="I320" s="347" t="s">
        <v>2050</v>
      </c>
      <c r="J320" s="340">
        <v>0</v>
      </c>
      <c r="K320" s="340"/>
      <c r="L320" s="341"/>
    </row>
    <row r="321" spans="1:12" ht="51" hidden="1" x14ac:dyDescent="0.25">
      <c r="A321" s="338">
        <v>319</v>
      </c>
      <c r="B321" s="338" t="s">
        <v>2127</v>
      </c>
      <c r="C321" s="339" t="s">
        <v>2024</v>
      </c>
      <c r="D321" s="338" t="s">
        <v>288</v>
      </c>
      <c r="E321" s="338" t="s">
        <v>300</v>
      </c>
      <c r="F321" s="339" t="s">
        <v>2051</v>
      </c>
      <c r="G321" s="339" t="s">
        <v>2052</v>
      </c>
      <c r="H321" s="339" t="s">
        <v>2053</v>
      </c>
      <c r="I321" s="347" t="s">
        <v>2054</v>
      </c>
      <c r="J321" s="340">
        <v>0</v>
      </c>
      <c r="K321" s="340"/>
      <c r="L321" s="341"/>
    </row>
    <row r="322" spans="1:12" ht="38.25" hidden="1" x14ac:dyDescent="0.25">
      <c r="A322" s="338">
        <v>320</v>
      </c>
      <c r="B322" s="338" t="s">
        <v>2127</v>
      </c>
      <c r="C322" s="339" t="s">
        <v>2055</v>
      </c>
      <c r="D322" s="338" t="s">
        <v>288</v>
      </c>
      <c r="E322" s="338" t="s">
        <v>300</v>
      </c>
      <c r="F322" s="339" t="s">
        <v>2056</v>
      </c>
      <c r="G322" s="339" t="s">
        <v>1769</v>
      </c>
      <c r="H322" s="339" t="s">
        <v>2057</v>
      </c>
      <c r="I322" s="347" t="s">
        <v>2058</v>
      </c>
      <c r="J322" s="340">
        <v>5588.26</v>
      </c>
      <c r="K322" s="340"/>
      <c r="L322" s="341"/>
    </row>
    <row r="323" spans="1:12" ht="38.25" hidden="1" x14ac:dyDescent="0.25">
      <c r="A323" s="338">
        <v>321</v>
      </c>
      <c r="B323" s="338" t="s">
        <v>2127</v>
      </c>
      <c r="C323" s="339" t="s">
        <v>2024</v>
      </c>
      <c r="D323" s="338" t="s">
        <v>288</v>
      </c>
      <c r="E323" s="338" t="s">
        <v>300</v>
      </c>
      <c r="F323" s="339" t="s">
        <v>2059</v>
      </c>
      <c r="G323" s="339" t="s">
        <v>1889</v>
      </c>
      <c r="H323" s="339" t="s">
        <v>2060</v>
      </c>
      <c r="I323" s="347" t="s">
        <v>2061</v>
      </c>
      <c r="J323" s="340">
        <v>0</v>
      </c>
      <c r="K323" s="340"/>
      <c r="L323" s="341" t="s">
        <v>2062</v>
      </c>
    </row>
    <row r="324" spans="1:12" ht="63.75" hidden="1" x14ac:dyDescent="0.25">
      <c r="A324" s="338">
        <v>322</v>
      </c>
      <c r="B324" s="338" t="s">
        <v>2127</v>
      </c>
      <c r="C324" s="339" t="s">
        <v>2024</v>
      </c>
      <c r="D324" s="338" t="s">
        <v>288</v>
      </c>
      <c r="E324" s="338" t="s">
        <v>300</v>
      </c>
      <c r="F324" s="339" t="s">
        <v>2063</v>
      </c>
      <c r="G324" s="339" t="s">
        <v>1886</v>
      </c>
      <c r="H324" s="339" t="s">
        <v>2064</v>
      </c>
      <c r="I324" s="347" t="s">
        <v>2065</v>
      </c>
      <c r="J324" s="340">
        <v>65552.08</v>
      </c>
      <c r="K324" s="340"/>
      <c r="L324" s="341"/>
    </row>
    <row r="325" spans="1:12" ht="38.25" hidden="1" x14ac:dyDescent="0.25">
      <c r="A325" s="338">
        <v>323</v>
      </c>
      <c r="B325" s="338" t="s">
        <v>2127</v>
      </c>
      <c r="C325" s="339" t="s">
        <v>2066</v>
      </c>
      <c r="D325" s="338" t="s">
        <v>288</v>
      </c>
      <c r="E325" s="338" t="s">
        <v>300</v>
      </c>
      <c r="F325" s="339" t="s">
        <v>2067</v>
      </c>
      <c r="G325" s="339" t="s">
        <v>2068</v>
      </c>
      <c r="H325" s="339" t="s">
        <v>2069</v>
      </c>
      <c r="I325" s="347" t="s">
        <v>2070</v>
      </c>
      <c r="J325" s="340">
        <v>1121437.5</v>
      </c>
      <c r="K325" s="340"/>
      <c r="L325" s="341"/>
    </row>
    <row r="326" spans="1:12" ht="76.5" hidden="1" x14ac:dyDescent="0.25">
      <c r="A326" s="338">
        <v>324</v>
      </c>
      <c r="B326" s="338" t="s">
        <v>2127</v>
      </c>
      <c r="C326" s="339" t="s">
        <v>2024</v>
      </c>
      <c r="D326" s="338" t="s">
        <v>288</v>
      </c>
      <c r="E326" s="338" t="s">
        <v>300</v>
      </c>
      <c r="F326" s="339" t="s">
        <v>2071</v>
      </c>
      <c r="G326" s="339" t="s">
        <v>1886</v>
      </c>
      <c r="H326" s="339" t="s">
        <v>2072</v>
      </c>
      <c r="I326" s="347" t="s">
        <v>2073</v>
      </c>
      <c r="J326" s="340">
        <v>39812.47</v>
      </c>
      <c r="K326" s="340"/>
      <c r="L326" s="341"/>
    </row>
    <row r="327" spans="1:12" ht="26.25" hidden="1" x14ac:dyDescent="0.25">
      <c r="A327" s="338">
        <v>325</v>
      </c>
      <c r="B327" s="338" t="s">
        <v>2127</v>
      </c>
      <c r="C327" s="339" t="s">
        <v>2074</v>
      </c>
      <c r="D327" s="338" t="s">
        <v>288</v>
      </c>
      <c r="E327" s="338" t="s">
        <v>300</v>
      </c>
      <c r="F327" s="339" t="s">
        <v>2075</v>
      </c>
      <c r="G327" s="339" t="s">
        <v>2076</v>
      </c>
      <c r="H327" s="339" t="s">
        <v>2077</v>
      </c>
      <c r="I327" s="347" t="s">
        <v>2078</v>
      </c>
      <c r="J327" s="340">
        <v>100010</v>
      </c>
      <c r="K327" s="340"/>
      <c r="L327" s="341"/>
    </row>
    <row r="328" spans="1:12" ht="26.25" hidden="1" x14ac:dyDescent="0.25">
      <c r="A328" s="338">
        <v>326</v>
      </c>
      <c r="B328" s="338" t="s">
        <v>2127</v>
      </c>
      <c r="C328" s="339" t="s">
        <v>2079</v>
      </c>
      <c r="D328" s="338" t="s">
        <v>288</v>
      </c>
      <c r="E328" s="338" t="s">
        <v>300</v>
      </c>
      <c r="F328" s="339" t="s">
        <v>2080</v>
      </c>
      <c r="G328" s="339" t="s">
        <v>2081</v>
      </c>
      <c r="H328" s="339" t="s">
        <v>2082</v>
      </c>
      <c r="I328" s="347" t="s">
        <v>2083</v>
      </c>
      <c r="J328" s="340">
        <v>9267</v>
      </c>
      <c r="K328" s="340"/>
      <c r="L328" s="341"/>
    </row>
    <row r="329" spans="1:12" ht="38.25" hidden="1" x14ac:dyDescent="0.25">
      <c r="A329" s="338">
        <v>327</v>
      </c>
      <c r="B329" s="338" t="s">
        <v>2127</v>
      </c>
      <c r="C329" s="339" t="s">
        <v>2084</v>
      </c>
      <c r="D329" s="338" t="s">
        <v>288</v>
      </c>
      <c r="E329" s="338" t="s">
        <v>300</v>
      </c>
      <c r="F329" s="339">
        <v>324449</v>
      </c>
      <c r="G329" s="339" t="s">
        <v>2085</v>
      </c>
      <c r="H329" s="339" t="s">
        <v>2086</v>
      </c>
      <c r="I329" s="347" t="s">
        <v>2087</v>
      </c>
      <c r="J329" s="340">
        <v>57250.22</v>
      </c>
      <c r="K329" s="340"/>
      <c r="L329" s="341"/>
    </row>
    <row r="330" spans="1:12" ht="63.75" hidden="1" x14ac:dyDescent="0.25">
      <c r="A330" s="338">
        <v>328</v>
      </c>
      <c r="B330" s="338" t="s">
        <v>2127</v>
      </c>
      <c r="C330" s="339" t="s">
        <v>2088</v>
      </c>
      <c r="D330" s="338" t="s">
        <v>288</v>
      </c>
      <c r="E330" s="338" t="s">
        <v>300</v>
      </c>
      <c r="F330" s="339" t="s">
        <v>2089</v>
      </c>
      <c r="G330" s="339" t="s">
        <v>1769</v>
      </c>
      <c r="H330" s="339" t="s">
        <v>2090</v>
      </c>
      <c r="I330" s="347" t="s">
        <v>2091</v>
      </c>
      <c r="J330" s="340">
        <v>10600</v>
      </c>
      <c r="K330" s="340"/>
      <c r="L330" s="341"/>
    </row>
    <row r="331" spans="1:12" ht="51" hidden="1" x14ac:dyDescent="0.25">
      <c r="A331" s="338">
        <v>329</v>
      </c>
      <c r="B331" s="338" t="s">
        <v>2127</v>
      </c>
      <c r="C331" s="339" t="s">
        <v>2092</v>
      </c>
      <c r="D331" s="338" t="s">
        <v>288</v>
      </c>
      <c r="E331" s="338" t="s">
        <v>2093</v>
      </c>
      <c r="F331" s="339" t="s">
        <v>2094</v>
      </c>
      <c r="G331" s="339" t="s">
        <v>2095</v>
      </c>
      <c r="H331" s="339" t="s">
        <v>2096</v>
      </c>
      <c r="I331" s="355" t="s">
        <v>2097</v>
      </c>
      <c r="J331" s="340">
        <v>0</v>
      </c>
      <c r="K331" s="340"/>
      <c r="L331" s="341" t="s">
        <v>2098</v>
      </c>
    </row>
    <row r="332" spans="1:12" ht="51" hidden="1" x14ac:dyDescent="0.25">
      <c r="A332" s="338">
        <v>330</v>
      </c>
      <c r="B332" s="338" t="s">
        <v>2127</v>
      </c>
      <c r="C332" s="339" t="s">
        <v>2092</v>
      </c>
      <c r="D332" s="338" t="s">
        <v>288</v>
      </c>
      <c r="E332" s="338" t="s">
        <v>2093</v>
      </c>
      <c r="F332" s="339" t="s">
        <v>2099</v>
      </c>
      <c r="G332" s="339" t="s">
        <v>1889</v>
      </c>
      <c r="H332" s="339" t="s">
        <v>2100</v>
      </c>
      <c r="I332" s="355" t="s">
        <v>2101</v>
      </c>
      <c r="J332" s="340">
        <v>0</v>
      </c>
      <c r="K332" s="340"/>
      <c r="L332" s="341" t="s">
        <v>2098</v>
      </c>
    </row>
    <row r="333" spans="1:12" ht="26.25" hidden="1" x14ac:dyDescent="0.25">
      <c r="A333" s="338">
        <v>331</v>
      </c>
      <c r="B333" s="338" t="s">
        <v>2127</v>
      </c>
      <c r="C333" s="339" t="s">
        <v>2092</v>
      </c>
      <c r="D333" s="338" t="s">
        <v>288</v>
      </c>
      <c r="E333" s="338" t="s">
        <v>2093</v>
      </c>
      <c r="F333" s="339" t="s">
        <v>2102</v>
      </c>
      <c r="G333" s="339" t="s">
        <v>1769</v>
      </c>
      <c r="H333" s="339" t="s">
        <v>2103</v>
      </c>
      <c r="I333" s="355" t="s">
        <v>2104</v>
      </c>
      <c r="J333" s="340">
        <v>0</v>
      </c>
      <c r="K333" s="340"/>
      <c r="L333" s="341" t="s">
        <v>2105</v>
      </c>
    </row>
    <row r="334" spans="1:12" ht="76.5" hidden="1" x14ac:dyDescent="0.25">
      <c r="A334" s="338">
        <v>332</v>
      </c>
      <c r="B334" s="338" t="s">
        <v>2127</v>
      </c>
      <c r="C334" s="339" t="s">
        <v>2092</v>
      </c>
      <c r="D334" s="338" t="s">
        <v>288</v>
      </c>
      <c r="E334" s="338" t="s">
        <v>2093</v>
      </c>
      <c r="F334" s="339" t="s">
        <v>2106</v>
      </c>
      <c r="G334" s="339" t="s">
        <v>2107</v>
      </c>
      <c r="H334" s="339" t="s">
        <v>2108</v>
      </c>
      <c r="I334" s="355" t="s">
        <v>2109</v>
      </c>
      <c r="J334" s="340">
        <v>78208.850000000006</v>
      </c>
      <c r="K334" s="340"/>
      <c r="L334" s="341" t="s">
        <v>2098</v>
      </c>
    </row>
    <row r="335" spans="1:12" ht="63.75" hidden="1" x14ac:dyDescent="0.25">
      <c r="A335" s="338">
        <v>333</v>
      </c>
      <c r="B335" s="338" t="s">
        <v>2127</v>
      </c>
      <c r="C335" s="339" t="s">
        <v>2092</v>
      </c>
      <c r="D335" s="338" t="s">
        <v>288</v>
      </c>
      <c r="E335" s="338" t="s">
        <v>2093</v>
      </c>
      <c r="F335" s="339" t="s">
        <v>2110</v>
      </c>
      <c r="G335" s="339" t="s">
        <v>1837</v>
      </c>
      <c r="H335" s="339" t="s">
        <v>2111</v>
      </c>
      <c r="I335" s="355" t="s">
        <v>2112</v>
      </c>
      <c r="J335" s="340">
        <v>0</v>
      </c>
      <c r="K335" s="340"/>
      <c r="L335" s="341" t="s">
        <v>2098</v>
      </c>
    </row>
    <row r="336" spans="1:12" ht="38.25" hidden="1" x14ac:dyDescent="0.25">
      <c r="A336" s="338">
        <v>334</v>
      </c>
      <c r="B336" s="338" t="s">
        <v>2127</v>
      </c>
      <c r="C336" s="339" t="s">
        <v>2092</v>
      </c>
      <c r="D336" s="338" t="s">
        <v>288</v>
      </c>
      <c r="E336" s="338" t="s">
        <v>2093</v>
      </c>
      <c r="F336" s="339" t="s">
        <v>2113</v>
      </c>
      <c r="G336" s="339" t="s">
        <v>2114</v>
      </c>
      <c r="H336" s="339" t="s">
        <v>2115</v>
      </c>
      <c r="I336" s="355" t="s">
        <v>2116</v>
      </c>
      <c r="J336" s="340">
        <v>0</v>
      </c>
      <c r="K336" s="340"/>
      <c r="L336" s="341"/>
    </row>
    <row r="337" spans="1:12" ht="38.25" x14ac:dyDescent="0.25">
      <c r="A337" s="338">
        <v>335</v>
      </c>
      <c r="B337" s="338" t="s">
        <v>2127</v>
      </c>
      <c r="C337" s="339" t="s">
        <v>2117</v>
      </c>
      <c r="D337" s="338" t="s">
        <v>320</v>
      </c>
      <c r="E337" s="338" t="s">
        <v>289</v>
      </c>
      <c r="F337" s="339" t="s">
        <v>2118</v>
      </c>
      <c r="G337" s="339" t="s">
        <v>1769</v>
      </c>
      <c r="H337" s="339" t="s">
        <v>2119</v>
      </c>
      <c r="I337" s="359">
        <v>43738</v>
      </c>
      <c r="J337" s="340">
        <v>60000</v>
      </c>
      <c r="K337" s="340"/>
      <c r="L337" s="341"/>
    </row>
    <row r="338" spans="1:12" ht="38.25" x14ac:dyDescent="0.25">
      <c r="A338" s="338">
        <v>336</v>
      </c>
      <c r="B338" s="338" t="s">
        <v>2127</v>
      </c>
      <c r="C338" s="339" t="s">
        <v>2117</v>
      </c>
      <c r="D338" s="338" t="s">
        <v>320</v>
      </c>
      <c r="E338" s="338" t="s">
        <v>289</v>
      </c>
      <c r="F338" s="339" t="s">
        <v>2118</v>
      </c>
      <c r="G338" s="339" t="s">
        <v>1769</v>
      </c>
      <c r="H338" s="339" t="s">
        <v>2119</v>
      </c>
      <c r="I338" s="360">
        <v>43769</v>
      </c>
      <c r="J338" s="340">
        <v>24000</v>
      </c>
      <c r="K338" s="340"/>
      <c r="L338" s="341"/>
    </row>
    <row r="339" spans="1:12" ht="38.25" x14ac:dyDescent="0.25">
      <c r="A339" s="338">
        <v>337</v>
      </c>
      <c r="B339" s="338" t="s">
        <v>2127</v>
      </c>
      <c r="C339" s="339" t="s">
        <v>2120</v>
      </c>
      <c r="D339" s="338" t="s">
        <v>320</v>
      </c>
      <c r="E339" s="338" t="s">
        <v>289</v>
      </c>
      <c r="F339" s="339" t="s">
        <v>2121</v>
      </c>
      <c r="G339" s="339" t="s">
        <v>2122</v>
      </c>
      <c r="H339" s="339" t="s">
        <v>2123</v>
      </c>
      <c r="I339" s="359">
        <v>43762</v>
      </c>
      <c r="J339" s="340">
        <v>4800</v>
      </c>
      <c r="K339" s="340"/>
      <c r="L339" s="341"/>
    </row>
    <row r="340" spans="1:12" ht="51" x14ac:dyDescent="0.25">
      <c r="A340" s="338">
        <v>338</v>
      </c>
      <c r="B340" s="338" t="s">
        <v>2127</v>
      </c>
      <c r="C340" s="339" t="s">
        <v>2124</v>
      </c>
      <c r="D340" s="338" t="s">
        <v>320</v>
      </c>
      <c r="E340" s="338" t="s">
        <v>289</v>
      </c>
      <c r="F340" s="339" t="s">
        <v>2125</v>
      </c>
      <c r="G340" s="339" t="s">
        <v>1862</v>
      </c>
      <c r="H340" s="339" t="s">
        <v>2126</v>
      </c>
      <c r="I340" s="360">
        <v>43796</v>
      </c>
      <c r="J340" s="340">
        <v>37200</v>
      </c>
      <c r="K340" s="340"/>
      <c r="L340" s="341"/>
    </row>
    <row r="341" spans="1:12" ht="38.25" hidden="1" x14ac:dyDescent="0.25">
      <c r="A341" s="343">
        <v>339</v>
      </c>
      <c r="B341" s="343" t="s">
        <v>2566</v>
      </c>
      <c r="C341" s="344" t="s">
        <v>2567</v>
      </c>
      <c r="D341" s="343" t="s">
        <v>288</v>
      </c>
      <c r="E341" s="343" t="s">
        <v>289</v>
      </c>
      <c r="F341" s="344" t="s">
        <v>2568</v>
      </c>
      <c r="G341" s="344" t="s">
        <v>2569</v>
      </c>
      <c r="H341" s="344" t="s">
        <v>2570</v>
      </c>
      <c r="I341" s="363" t="s">
        <v>2571</v>
      </c>
      <c r="J341" s="345">
        <v>19727.13</v>
      </c>
      <c r="K341" s="345"/>
      <c r="L341" s="346"/>
    </row>
    <row r="342" spans="1:12" ht="26.25" hidden="1" x14ac:dyDescent="0.25">
      <c r="A342" s="343">
        <v>340</v>
      </c>
      <c r="B342" s="343" t="s">
        <v>2566</v>
      </c>
      <c r="C342" s="344" t="s">
        <v>2572</v>
      </c>
      <c r="D342" s="343" t="s">
        <v>288</v>
      </c>
      <c r="E342" s="343" t="s">
        <v>289</v>
      </c>
      <c r="F342" s="344" t="s">
        <v>2573</v>
      </c>
      <c r="G342" s="344" t="s">
        <v>2574</v>
      </c>
      <c r="H342" s="344" t="s">
        <v>2575</v>
      </c>
      <c r="I342" s="363" t="s">
        <v>2576</v>
      </c>
      <c r="J342" s="345">
        <v>4999.88</v>
      </c>
      <c r="K342" s="345"/>
      <c r="L342" s="346"/>
    </row>
    <row r="343" spans="1:12" ht="26.25" hidden="1" x14ac:dyDescent="0.25">
      <c r="A343" s="343">
        <v>341</v>
      </c>
      <c r="B343" s="343" t="s">
        <v>2566</v>
      </c>
      <c r="C343" s="344" t="s">
        <v>2572</v>
      </c>
      <c r="D343" s="343" t="s">
        <v>288</v>
      </c>
      <c r="E343" s="343" t="s">
        <v>289</v>
      </c>
      <c r="F343" s="344" t="s">
        <v>2577</v>
      </c>
      <c r="G343" s="344" t="s">
        <v>2578</v>
      </c>
      <c r="H343" s="344" t="s">
        <v>2579</v>
      </c>
      <c r="I343" s="363" t="s">
        <v>2576</v>
      </c>
      <c r="J343" s="345">
        <v>4984.3599999999997</v>
      </c>
      <c r="K343" s="345"/>
      <c r="L343" s="346"/>
    </row>
    <row r="344" spans="1:12" ht="26.25" hidden="1" x14ac:dyDescent="0.25">
      <c r="A344" s="343">
        <v>342</v>
      </c>
      <c r="B344" s="343" t="s">
        <v>2566</v>
      </c>
      <c r="C344" s="344" t="s">
        <v>2572</v>
      </c>
      <c r="D344" s="343" t="s">
        <v>288</v>
      </c>
      <c r="E344" s="343" t="s">
        <v>289</v>
      </c>
      <c r="F344" s="344" t="s">
        <v>2580</v>
      </c>
      <c r="G344" s="344" t="s">
        <v>2581</v>
      </c>
      <c r="H344" s="344" t="s">
        <v>2582</v>
      </c>
      <c r="I344" s="363" t="s">
        <v>2576</v>
      </c>
      <c r="J344" s="345">
        <v>4919.26</v>
      </c>
      <c r="K344" s="345"/>
      <c r="L344" s="346"/>
    </row>
    <row r="345" spans="1:12" ht="26.25" hidden="1" x14ac:dyDescent="0.25">
      <c r="A345" s="343">
        <v>343</v>
      </c>
      <c r="B345" s="343" t="s">
        <v>2566</v>
      </c>
      <c r="C345" s="344" t="s">
        <v>2572</v>
      </c>
      <c r="D345" s="343" t="s">
        <v>288</v>
      </c>
      <c r="E345" s="343" t="s">
        <v>289</v>
      </c>
      <c r="F345" s="344" t="s">
        <v>2583</v>
      </c>
      <c r="G345" s="344" t="s">
        <v>2584</v>
      </c>
      <c r="H345" s="344" t="s">
        <v>2585</v>
      </c>
      <c r="I345" s="363" t="s">
        <v>2576</v>
      </c>
      <c r="J345" s="345">
        <v>4992.87</v>
      </c>
      <c r="K345" s="345"/>
      <c r="L345" s="346"/>
    </row>
    <row r="346" spans="1:12" ht="26.25" hidden="1" x14ac:dyDescent="0.25">
      <c r="A346" s="343">
        <v>344</v>
      </c>
      <c r="B346" s="343" t="s">
        <v>2566</v>
      </c>
      <c r="C346" s="344" t="s">
        <v>2572</v>
      </c>
      <c r="D346" s="343" t="s">
        <v>288</v>
      </c>
      <c r="E346" s="343" t="s">
        <v>289</v>
      </c>
      <c r="F346" s="344" t="s">
        <v>2586</v>
      </c>
      <c r="G346" s="344" t="s">
        <v>2587</v>
      </c>
      <c r="H346" s="344" t="s">
        <v>2588</v>
      </c>
      <c r="I346" s="363" t="s">
        <v>2576</v>
      </c>
      <c r="J346" s="345">
        <v>4596.13</v>
      </c>
      <c r="K346" s="345"/>
      <c r="L346" s="346"/>
    </row>
    <row r="347" spans="1:12" ht="26.25" hidden="1" x14ac:dyDescent="0.25">
      <c r="A347" s="343">
        <v>345</v>
      </c>
      <c r="B347" s="343" t="s">
        <v>2566</v>
      </c>
      <c r="C347" s="344" t="s">
        <v>2572</v>
      </c>
      <c r="D347" s="343" t="s">
        <v>288</v>
      </c>
      <c r="E347" s="343" t="s">
        <v>289</v>
      </c>
      <c r="F347" s="344" t="s">
        <v>2589</v>
      </c>
      <c r="G347" s="344" t="s">
        <v>2590</v>
      </c>
      <c r="H347" s="344" t="s">
        <v>2591</v>
      </c>
      <c r="I347" s="363" t="s">
        <v>2576</v>
      </c>
      <c r="J347" s="345">
        <v>5000</v>
      </c>
      <c r="K347" s="345"/>
      <c r="L347" s="346"/>
    </row>
    <row r="348" spans="1:12" ht="26.25" hidden="1" x14ac:dyDescent="0.25">
      <c r="A348" s="343">
        <v>346</v>
      </c>
      <c r="B348" s="343" t="s">
        <v>2566</v>
      </c>
      <c r="C348" s="344" t="s">
        <v>2572</v>
      </c>
      <c r="D348" s="343" t="s">
        <v>288</v>
      </c>
      <c r="E348" s="343" t="s">
        <v>289</v>
      </c>
      <c r="F348" s="344" t="s">
        <v>2592</v>
      </c>
      <c r="G348" s="344" t="s">
        <v>2593</v>
      </c>
      <c r="H348" s="344" t="s">
        <v>2594</v>
      </c>
      <c r="I348" s="363" t="s">
        <v>2576</v>
      </c>
      <c r="J348" s="345">
        <v>4965.51</v>
      </c>
      <c r="K348" s="345"/>
      <c r="L348" s="346"/>
    </row>
    <row r="349" spans="1:12" ht="26.25" hidden="1" x14ac:dyDescent="0.25">
      <c r="A349" s="343">
        <v>347</v>
      </c>
      <c r="B349" s="343" t="s">
        <v>2566</v>
      </c>
      <c r="C349" s="344" t="s">
        <v>2572</v>
      </c>
      <c r="D349" s="343" t="s">
        <v>288</v>
      </c>
      <c r="E349" s="343" t="s">
        <v>289</v>
      </c>
      <c r="F349" s="344" t="s">
        <v>2595</v>
      </c>
      <c r="G349" s="344" t="s">
        <v>2596</v>
      </c>
      <c r="H349" s="344" t="s">
        <v>2597</v>
      </c>
      <c r="I349" s="363" t="s">
        <v>2576</v>
      </c>
      <c r="J349" s="345">
        <v>2994.41</v>
      </c>
      <c r="K349" s="345"/>
      <c r="L349" s="346"/>
    </row>
    <row r="350" spans="1:12" ht="26.25" hidden="1" x14ac:dyDescent="0.25">
      <c r="A350" s="343">
        <v>348</v>
      </c>
      <c r="B350" s="343" t="s">
        <v>2566</v>
      </c>
      <c r="C350" s="344" t="s">
        <v>2572</v>
      </c>
      <c r="D350" s="343" t="s">
        <v>288</v>
      </c>
      <c r="E350" s="343" t="s">
        <v>289</v>
      </c>
      <c r="F350" s="344" t="s">
        <v>2598</v>
      </c>
      <c r="G350" s="344" t="s">
        <v>2599</v>
      </c>
      <c r="H350" s="344" t="s">
        <v>2600</v>
      </c>
      <c r="I350" s="363" t="s">
        <v>2576</v>
      </c>
      <c r="J350" s="345">
        <v>2513.29</v>
      </c>
      <c r="K350" s="345"/>
      <c r="L350" s="346"/>
    </row>
    <row r="351" spans="1:12" ht="26.25" hidden="1" x14ac:dyDescent="0.25">
      <c r="A351" s="343">
        <v>349</v>
      </c>
      <c r="B351" s="343" t="s">
        <v>2566</v>
      </c>
      <c r="C351" s="344" t="s">
        <v>2601</v>
      </c>
      <c r="D351" s="343" t="s">
        <v>288</v>
      </c>
      <c r="E351" s="343" t="s">
        <v>289</v>
      </c>
      <c r="F351" s="344" t="s">
        <v>2602</v>
      </c>
      <c r="G351" s="344" t="s">
        <v>2603</v>
      </c>
      <c r="H351" s="344" t="s">
        <v>2604</v>
      </c>
      <c r="I351" s="363" t="s">
        <v>1207</v>
      </c>
      <c r="J351" s="345">
        <v>10000</v>
      </c>
      <c r="K351" s="345"/>
      <c r="L351" s="346"/>
    </row>
    <row r="352" spans="1:12" ht="51" hidden="1" x14ac:dyDescent="0.25">
      <c r="A352" s="343">
        <v>350</v>
      </c>
      <c r="B352" s="343" t="s">
        <v>2566</v>
      </c>
      <c r="C352" s="344" t="s">
        <v>2601</v>
      </c>
      <c r="D352" s="343" t="s">
        <v>288</v>
      </c>
      <c r="E352" s="343" t="s">
        <v>289</v>
      </c>
      <c r="F352" s="344" t="s">
        <v>2605</v>
      </c>
      <c r="G352" s="344" t="s">
        <v>2606</v>
      </c>
      <c r="H352" s="344" t="s">
        <v>2607</v>
      </c>
      <c r="I352" s="363" t="s">
        <v>1207</v>
      </c>
      <c r="J352" s="345">
        <v>28507</v>
      </c>
      <c r="K352" s="345"/>
      <c r="L352" s="346"/>
    </row>
    <row r="353" spans="1:12" ht="51" hidden="1" x14ac:dyDescent="0.25">
      <c r="A353" s="343">
        <v>351</v>
      </c>
      <c r="B353" s="343" t="s">
        <v>2566</v>
      </c>
      <c r="C353" s="344" t="s">
        <v>2601</v>
      </c>
      <c r="D353" s="343" t="s">
        <v>288</v>
      </c>
      <c r="E353" s="343" t="s">
        <v>289</v>
      </c>
      <c r="F353" s="344" t="s">
        <v>2608</v>
      </c>
      <c r="G353" s="344" t="s">
        <v>2609</v>
      </c>
      <c r="H353" s="344" t="s">
        <v>2610</v>
      </c>
      <c r="I353" s="363" t="s">
        <v>1207</v>
      </c>
      <c r="J353" s="345">
        <v>20507</v>
      </c>
      <c r="K353" s="345"/>
      <c r="L353" s="346"/>
    </row>
    <row r="354" spans="1:12" ht="26.25" hidden="1" x14ac:dyDescent="0.25">
      <c r="A354" s="343">
        <v>352</v>
      </c>
      <c r="B354" s="343" t="s">
        <v>2566</v>
      </c>
      <c r="C354" s="344" t="s">
        <v>2601</v>
      </c>
      <c r="D354" s="343" t="s">
        <v>288</v>
      </c>
      <c r="E354" s="343" t="s">
        <v>289</v>
      </c>
      <c r="F354" s="344" t="s">
        <v>2611</v>
      </c>
      <c r="G354" s="344" t="s">
        <v>2612</v>
      </c>
      <c r="H354" s="344" t="s">
        <v>2613</v>
      </c>
      <c r="I354" s="363" t="s">
        <v>1207</v>
      </c>
      <c r="J354" s="345">
        <v>18708</v>
      </c>
      <c r="K354" s="345"/>
      <c r="L354" s="346"/>
    </row>
    <row r="355" spans="1:12" ht="38.25" hidden="1" x14ac:dyDescent="0.25">
      <c r="A355" s="343">
        <v>353</v>
      </c>
      <c r="B355" s="343" t="s">
        <v>2566</v>
      </c>
      <c r="C355" s="344" t="s">
        <v>2601</v>
      </c>
      <c r="D355" s="343" t="s">
        <v>288</v>
      </c>
      <c r="E355" s="343" t="s">
        <v>289</v>
      </c>
      <c r="F355" s="344" t="s">
        <v>2614</v>
      </c>
      <c r="G355" s="344" t="s">
        <v>2615</v>
      </c>
      <c r="H355" s="344" t="s">
        <v>2616</v>
      </c>
      <c r="I355" s="363" t="s">
        <v>1197</v>
      </c>
      <c r="J355" s="345">
        <v>60420</v>
      </c>
      <c r="K355" s="345"/>
      <c r="L355" s="346"/>
    </row>
    <row r="356" spans="1:12" ht="51" hidden="1" x14ac:dyDescent="0.25">
      <c r="A356" s="343">
        <v>354</v>
      </c>
      <c r="B356" s="343" t="s">
        <v>2566</v>
      </c>
      <c r="C356" s="344" t="s">
        <v>2601</v>
      </c>
      <c r="D356" s="343" t="s">
        <v>288</v>
      </c>
      <c r="E356" s="343" t="s">
        <v>289</v>
      </c>
      <c r="F356" s="344" t="s">
        <v>2617</v>
      </c>
      <c r="G356" s="344" t="s">
        <v>2618</v>
      </c>
      <c r="H356" s="344" t="s">
        <v>2619</v>
      </c>
      <c r="I356" s="363" t="s">
        <v>1197</v>
      </c>
      <c r="J356" s="345">
        <v>50000</v>
      </c>
      <c r="K356" s="345"/>
      <c r="L356" s="346"/>
    </row>
    <row r="357" spans="1:12" ht="76.5" hidden="1" x14ac:dyDescent="0.25">
      <c r="A357" s="343">
        <v>355</v>
      </c>
      <c r="B357" s="343" t="s">
        <v>2566</v>
      </c>
      <c r="C357" s="344" t="s">
        <v>2601</v>
      </c>
      <c r="D357" s="343" t="s">
        <v>288</v>
      </c>
      <c r="E357" s="343" t="s">
        <v>289</v>
      </c>
      <c r="F357" s="344" t="s">
        <v>2620</v>
      </c>
      <c r="G357" s="344" t="s">
        <v>2621</v>
      </c>
      <c r="H357" s="344" t="s">
        <v>2622</v>
      </c>
      <c r="I357" s="363" t="s">
        <v>1197</v>
      </c>
      <c r="J357" s="345">
        <v>52795</v>
      </c>
      <c r="K357" s="345"/>
      <c r="L357" s="346"/>
    </row>
    <row r="358" spans="1:12" ht="38.25" hidden="1" x14ac:dyDescent="0.25">
      <c r="A358" s="343">
        <v>356</v>
      </c>
      <c r="B358" s="343" t="s">
        <v>2566</v>
      </c>
      <c r="C358" s="344" t="s">
        <v>2601</v>
      </c>
      <c r="D358" s="343" t="s">
        <v>288</v>
      </c>
      <c r="E358" s="343" t="s">
        <v>289</v>
      </c>
      <c r="F358" s="344" t="s">
        <v>2623</v>
      </c>
      <c r="G358" s="344" t="s">
        <v>2624</v>
      </c>
      <c r="H358" s="344" t="s">
        <v>2625</v>
      </c>
      <c r="I358" s="363" t="s">
        <v>1197</v>
      </c>
      <c r="J358" s="345">
        <v>31818</v>
      </c>
      <c r="K358" s="345"/>
      <c r="L358" s="346"/>
    </row>
    <row r="359" spans="1:12" ht="26.25" hidden="1" x14ac:dyDescent="0.25">
      <c r="A359" s="343">
        <v>357</v>
      </c>
      <c r="B359" s="343" t="s">
        <v>2566</v>
      </c>
      <c r="C359" s="344" t="s">
        <v>2601</v>
      </c>
      <c r="D359" s="343" t="s">
        <v>288</v>
      </c>
      <c r="E359" s="343" t="s">
        <v>289</v>
      </c>
      <c r="F359" s="344" t="s">
        <v>2626</v>
      </c>
      <c r="G359" s="344" t="s">
        <v>2627</v>
      </c>
      <c r="H359" s="344" t="s">
        <v>2628</v>
      </c>
      <c r="I359" s="363" t="s">
        <v>1197</v>
      </c>
      <c r="J359" s="345">
        <v>44040</v>
      </c>
      <c r="K359" s="345"/>
      <c r="L359" s="346"/>
    </row>
    <row r="360" spans="1:12" ht="63.75" hidden="1" x14ac:dyDescent="0.25">
      <c r="A360" s="343">
        <v>358</v>
      </c>
      <c r="B360" s="343" t="s">
        <v>2566</v>
      </c>
      <c r="C360" s="344" t="s">
        <v>2601</v>
      </c>
      <c r="D360" s="343" t="s">
        <v>288</v>
      </c>
      <c r="E360" s="343" t="s">
        <v>289</v>
      </c>
      <c r="F360" s="344" t="s">
        <v>2629</v>
      </c>
      <c r="G360" s="344" t="s">
        <v>2630</v>
      </c>
      <c r="H360" s="344" t="s">
        <v>2631</v>
      </c>
      <c r="I360" s="363" t="s">
        <v>1857</v>
      </c>
      <c r="J360" s="345">
        <v>42463</v>
      </c>
      <c r="K360" s="345"/>
      <c r="L360" s="346"/>
    </row>
    <row r="361" spans="1:12" ht="38.25" hidden="1" x14ac:dyDescent="0.25">
      <c r="A361" s="343">
        <v>359</v>
      </c>
      <c r="B361" s="343" t="s">
        <v>2566</v>
      </c>
      <c r="C361" s="344" t="s">
        <v>2601</v>
      </c>
      <c r="D361" s="343" t="s">
        <v>288</v>
      </c>
      <c r="E361" s="343" t="s">
        <v>289</v>
      </c>
      <c r="F361" s="344" t="s">
        <v>2632</v>
      </c>
      <c r="G361" s="344" t="s">
        <v>2633</v>
      </c>
      <c r="H361" s="344" t="s">
        <v>2634</v>
      </c>
      <c r="I361" s="363" t="s">
        <v>1197</v>
      </c>
      <c r="J361" s="345">
        <v>64269</v>
      </c>
      <c r="K361" s="345"/>
      <c r="L361" s="346"/>
    </row>
    <row r="362" spans="1:12" ht="38.25" hidden="1" x14ac:dyDescent="0.25">
      <c r="A362" s="343">
        <v>360</v>
      </c>
      <c r="B362" s="343" t="s">
        <v>2566</v>
      </c>
      <c r="C362" s="344" t="s">
        <v>2601</v>
      </c>
      <c r="D362" s="343" t="s">
        <v>288</v>
      </c>
      <c r="E362" s="343" t="s">
        <v>289</v>
      </c>
      <c r="F362" s="344" t="s">
        <v>2635</v>
      </c>
      <c r="G362" s="344" t="s">
        <v>2636</v>
      </c>
      <c r="H362" s="344" t="s">
        <v>2637</v>
      </c>
      <c r="I362" s="363" t="s">
        <v>1197</v>
      </c>
      <c r="J362" s="345">
        <v>29875</v>
      </c>
      <c r="K362" s="345"/>
      <c r="L362" s="346"/>
    </row>
    <row r="363" spans="1:12" ht="26.25" hidden="1" x14ac:dyDescent="0.25">
      <c r="A363" s="343">
        <v>361</v>
      </c>
      <c r="B363" s="343" t="s">
        <v>2566</v>
      </c>
      <c r="C363" s="344" t="s">
        <v>2601</v>
      </c>
      <c r="D363" s="343" t="s">
        <v>288</v>
      </c>
      <c r="E363" s="343" t="s">
        <v>289</v>
      </c>
      <c r="F363" s="344" t="s">
        <v>2638</v>
      </c>
      <c r="G363" s="344" t="s">
        <v>2639</v>
      </c>
      <c r="H363" s="344" t="s">
        <v>2640</v>
      </c>
      <c r="I363" s="363" t="s">
        <v>1197</v>
      </c>
      <c r="J363" s="345">
        <v>61951</v>
      </c>
      <c r="K363" s="345"/>
      <c r="L363" s="346"/>
    </row>
    <row r="364" spans="1:12" ht="38.25" hidden="1" x14ac:dyDescent="0.25">
      <c r="A364" s="343">
        <v>362</v>
      </c>
      <c r="B364" s="343" t="s">
        <v>2566</v>
      </c>
      <c r="C364" s="344" t="s">
        <v>2601</v>
      </c>
      <c r="D364" s="343" t="s">
        <v>288</v>
      </c>
      <c r="E364" s="343" t="s">
        <v>289</v>
      </c>
      <c r="F364" s="344" t="s">
        <v>2641</v>
      </c>
      <c r="G364" s="344" t="s">
        <v>2642</v>
      </c>
      <c r="H364" s="344" t="s">
        <v>2643</v>
      </c>
      <c r="I364" s="363" t="s">
        <v>1197</v>
      </c>
      <c r="J364" s="345">
        <v>50483</v>
      </c>
      <c r="K364" s="345"/>
      <c r="L364" s="346"/>
    </row>
    <row r="365" spans="1:12" ht="51" hidden="1" x14ac:dyDescent="0.25">
      <c r="A365" s="343">
        <v>363</v>
      </c>
      <c r="B365" s="343" t="s">
        <v>2566</v>
      </c>
      <c r="C365" s="344" t="s">
        <v>2601</v>
      </c>
      <c r="D365" s="343" t="s">
        <v>288</v>
      </c>
      <c r="E365" s="343" t="s">
        <v>289</v>
      </c>
      <c r="F365" s="344" t="s">
        <v>2644</v>
      </c>
      <c r="G365" s="344" t="s">
        <v>2645</v>
      </c>
      <c r="H365" s="344" t="s">
        <v>2646</v>
      </c>
      <c r="I365" s="363" t="s">
        <v>1197</v>
      </c>
      <c r="J365" s="345">
        <v>33990</v>
      </c>
      <c r="K365" s="345"/>
      <c r="L365" s="346"/>
    </row>
    <row r="366" spans="1:12" ht="89.25" hidden="1" x14ac:dyDescent="0.25">
      <c r="A366" s="343">
        <v>364</v>
      </c>
      <c r="B366" s="343" t="s">
        <v>2566</v>
      </c>
      <c r="C366" s="344" t="s">
        <v>2601</v>
      </c>
      <c r="D366" s="343" t="s">
        <v>288</v>
      </c>
      <c r="E366" s="343" t="s">
        <v>289</v>
      </c>
      <c r="F366" s="344" t="s">
        <v>2647</v>
      </c>
      <c r="G366" s="344" t="s">
        <v>2648</v>
      </c>
      <c r="H366" s="344" t="s">
        <v>2649</v>
      </c>
      <c r="I366" s="363" t="s">
        <v>2650</v>
      </c>
      <c r="J366" s="345">
        <v>15000</v>
      </c>
      <c r="K366" s="345"/>
      <c r="L366" s="346"/>
    </row>
    <row r="367" spans="1:12" ht="26.25" hidden="1" x14ac:dyDescent="0.25">
      <c r="A367" s="343">
        <v>365</v>
      </c>
      <c r="B367" s="343" t="s">
        <v>2566</v>
      </c>
      <c r="C367" s="344" t="s">
        <v>2601</v>
      </c>
      <c r="D367" s="343" t="s">
        <v>288</v>
      </c>
      <c r="E367" s="343" t="s">
        <v>289</v>
      </c>
      <c r="F367" s="344" t="s">
        <v>2651</v>
      </c>
      <c r="G367" s="344" t="s">
        <v>2652</v>
      </c>
      <c r="H367" s="344" t="s">
        <v>2653</v>
      </c>
      <c r="I367" s="363" t="s">
        <v>1218</v>
      </c>
      <c r="J367" s="345">
        <v>52900</v>
      </c>
      <c r="K367" s="345"/>
      <c r="L367" s="346"/>
    </row>
    <row r="368" spans="1:12" ht="51" hidden="1" x14ac:dyDescent="0.25">
      <c r="A368" s="343">
        <v>366</v>
      </c>
      <c r="B368" s="343" t="s">
        <v>2566</v>
      </c>
      <c r="C368" s="344" t="s">
        <v>2601</v>
      </c>
      <c r="D368" s="343" t="s">
        <v>288</v>
      </c>
      <c r="E368" s="343" t="s">
        <v>289</v>
      </c>
      <c r="F368" s="344" t="s">
        <v>2654</v>
      </c>
      <c r="G368" s="344" t="s">
        <v>2655</v>
      </c>
      <c r="H368" s="344" t="s">
        <v>2656</v>
      </c>
      <c r="I368" s="363" t="s">
        <v>1218</v>
      </c>
      <c r="J368" s="345">
        <v>34900</v>
      </c>
      <c r="K368" s="345"/>
      <c r="L368" s="346"/>
    </row>
    <row r="369" spans="1:12" ht="38.25" hidden="1" x14ac:dyDescent="0.25">
      <c r="A369" s="343">
        <v>367</v>
      </c>
      <c r="B369" s="343" t="s">
        <v>2566</v>
      </c>
      <c r="C369" s="344" t="s">
        <v>2601</v>
      </c>
      <c r="D369" s="343" t="s">
        <v>288</v>
      </c>
      <c r="E369" s="343" t="s">
        <v>289</v>
      </c>
      <c r="F369" s="344" t="s">
        <v>2657</v>
      </c>
      <c r="G369" s="344" t="s">
        <v>2590</v>
      </c>
      <c r="H369" s="344" t="s">
        <v>2658</v>
      </c>
      <c r="I369" s="363" t="s">
        <v>1894</v>
      </c>
      <c r="J369" s="345">
        <v>35899</v>
      </c>
      <c r="K369" s="345"/>
      <c r="L369" s="346"/>
    </row>
    <row r="370" spans="1:12" ht="63.75" hidden="1" x14ac:dyDescent="0.25">
      <c r="A370" s="343">
        <v>368</v>
      </c>
      <c r="B370" s="343" t="s">
        <v>2566</v>
      </c>
      <c r="C370" s="344" t="s">
        <v>2601</v>
      </c>
      <c r="D370" s="343" t="s">
        <v>288</v>
      </c>
      <c r="E370" s="343" t="s">
        <v>289</v>
      </c>
      <c r="F370" s="344" t="s">
        <v>2659</v>
      </c>
      <c r="G370" s="344" t="s">
        <v>2660</v>
      </c>
      <c r="H370" s="344" t="s">
        <v>2661</v>
      </c>
      <c r="I370" s="363" t="s">
        <v>2662</v>
      </c>
      <c r="J370" s="345">
        <v>70912</v>
      </c>
      <c r="K370" s="345"/>
      <c r="L370" s="346"/>
    </row>
    <row r="371" spans="1:12" ht="38.25" hidden="1" x14ac:dyDescent="0.25">
      <c r="A371" s="343">
        <v>369</v>
      </c>
      <c r="B371" s="343" t="s">
        <v>2566</v>
      </c>
      <c r="C371" s="344" t="s">
        <v>2601</v>
      </c>
      <c r="D371" s="343" t="s">
        <v>288</v>
      </c>
      <c r="E371" s="343" t="s">
        <v>289</v>
      </c>
      <c r="F371" s="344" t="s">
        <v>2663</v>
      </c>
      <c r="G371" s="344" t="s">
        <v>2664</v>
      </c>
      <c r="H371" s="344" t="s">
        <v>2665</v>
      </c>
      <c r="I371" s="363" t="s">
        <v>1894</v>
      </c>
      <c r="J371" s="345">
        <v>17490</v>
      </c>
      <c r="K371" s="345"/>
      <c r="L371" s="346"/>
    </row>
    <row r="372" spans="1:12" ht="51" hidden="1" x14ac:dyDescent="0.25">
      <c r="A372" s="343">
        <v>370</v>
      </c>
      <c r="B372" s="343" t="s">
        <v>2566</v>
      </c>
      <c r="C372" s="344" t="s">
        <v>2601</v>
      </c>
      <c r="D372" s="343" t="s">
        <v>288</v>
      </c>
      <c r="E372" s="343" t="s">
        <v>289</v>
      </c>
      <c r="F372" s="344" t="s">
        <v>2666</v>
      </c>
      <c r="G372" s="344" t="s">
        <v>2667</v>
      </c>
      <c r="H372" s="344" t="s">
        <v>2668</v>
      </c>
      <c r="I372" s="363" t="s">
        <v>1894</v>
      </c>
      <c r="J372" s="345">
        <v>50920</v>
      </c>
      <c r="K372" s="345"/>
      <c r="L372" s="346"/>
    </row>
    <row r="373" spans="1:12" ht="38.25" hidden="1" x14ac:dyDescent="0.25">
      <c r="A373" s="343">
        <v>371</v>
      </c>
      <c r="B373" s="343" t="s">
        <v>2566</v>
      </c>
      <c r="C373" s="344" t="s">
        <v>2601</v>
      </c>
      <c r="D373" s="343" t="s">
        <v>288</v>
      </c>
      <c r="E373" s="343" t="s">
        <v>289</v>
      </c>
      <c r="F373" s="344" t="s">
        <v>2669</v>
      </c>
      <c r="G373" s="344" t="s">
        <v>2670</v>
      </c>
      <c r="H373" s="344" t="s">
        <v>2671</v>
      </c>
      <c r="I373" s="363" t="s">
        <v>1894</v>
      </c>
      <c r="J373" s="345">
        <v>59816</v>
      </c>
      <c r="K373" s="345"/>
      <c r="L373" s="346"/>
    </row>
    <row r="374" spans="1:12" ht="38.25" hidden="1" x14ac:dyDescent="0.25">
      <c r="A374" s="343">
        <v>372</v>
      </c>
      <c r="B374" s="343" t="s">
        <v>2566</v>
      </c>
      <c r="C374" s="344" t="s">
        <v>2601</v>
      </c>
      <c r="D374" s="343" t="s">
        <v>288</v>
      </c>
      <c r="E374" s="343" t="s">
        <v>289</v>
      </c>
      <c r="F374" s="344" t="s">
        <v>2672</v>
      </c>
      <c r="G374" s="344" t="s">
        <v>2673</v>
      </c>
      <c r="H374" s="344" t="s">
        <v>2674</v>
      </c>
      <c r="I374" s="363" t="s">
        <v>1901</v>
      </c>
      <c r="J374" s="345">
        <v>59840</v>
      </c>
      <c r="K374" s="345"/>
      <c r="L374" s="346"/>
    </row>
    <row r="375" spans="1:12" ht="51" hidden="1" x14ac:dyDescent="0.25">
      <c r="A375" s="343">
        <v>373</v>
      </c>
      <c r="B375" s="343" t="s">
        <v>2566</v>
      </c>
      <c r="C375" s="344" t="s">
        <v>2601</v>
      </c>
      <c r="D375" s="343" t="s">
        <v>288</v>
      </c>
      <c r="E375" s="343" t="s">
        <v>289</v>
      </c>
      <c r="F375" s="344" t="s">
        <v>2675</v>
      </c>
      <c r="G375" s="344" t="s">
        <v>2676</v>
      </c>
      <c r="H375" s="344" t="s">
        <v>2677</v>
      </c>
      <c r="I375" s="363" t="s">
        <v>1894</v>
      </c>
      <c r="J375" s="345">
        <v>20000</v>
      </c>
      <c r="K375" s="345"/>
      <c r="L375" s="346"/>
    </row>
    <row r="376" spans="1:12" ht="51" hidden="1" x14ac:dyDescent="0.25">
      <c r="A376" s="343">
        <v>374</v>
      </c>
      <c r="B376" s="343" t="s">
        <v>2566</v>
      </c>
      <c r="C376" s="344" t="s">
        <v>2601</v>
      </c>
      <c r="D376" s="343" t="s">
        <v>288</v>
      </c>
      <c r="E376" s="343" t="s">
        <v>289</v>
      </c>
      <c r="F376" s="344" t="s">
        <v>2678</v>
      </c>
      <c r="G376" s="344" t="s">
        <v>2679</v>
      </c>
      <c r="H376" s="344" t="s">
        <v>2680</v>
      </c>
      <c r="I376" s="363" t="s">
        <v>1918</v>
      </c>
      <c r="J376" s="345">
        <v>70000</v>
      </c>
      <c r="K376" s="345"/>
      <c r="L376" s="346"/>
    </row>
    <row r="377" spans="1:12" ht="38.25" hidden="1" x14ac:dyDescent="0.25">
      <c r="A377" s="343">
        <v>375</v>
      </c>
      <c r="B377" s="343" t="s">
        <v>2566</v>
      </c>
      <c r="C377" s="344" t="s">
        <v>2601</v>
      </c>
      <c r="D377" s="343" t="s">
        <v>288</v>
      </c>
      <c r="E377" s="343" t="s">
        <v>289</v>
      </c>
      <c r="F377" s="344" t="s">
        <v>2681</v>
      </c>
      <c r="G377" s="344" t="s">
        <v>2682</v>
      </c>
      <c r="H377" s="344" t="s">
        <v>2683</v>
      </c>
      <c r="I377" s="363" t="s">
        <v>2684</v>
      </c>
      <c r="J377" s="345">
        <v>42266</v>
      </c>
      <c r="K377" s="345"/>
      <c r="L377" s="346"/>
    </row>
    <row r="378" spans="1:12" ht="38.25" hidden="1" x14ac:dyDescent="0.25">
      <c r="A378" s="343">
        <v>376</v>
      </c>
      <c r="B378" s="343" t="s">
        <v>2566</v>
      </c>
      <c r="C378" s="344" t="s">
        <v>2601</v>
      </c>
      <c r="D378" s="343" t="s">
        <v>288</v>
      </c>
      <c r="E378" s="343" t="s">
        <v>289</v>
      </c>
      <c r="F378" s="344" t="s">
        <v>2685</v>
      </c>
      <c r="G378" s="344" t="s">
        <v>2686</v>
      </c>
      <c r="H378" s="344" t="s">
        <v>2687</v>
      </c>
      <c r="I378" s="363" t="s">
        <v>1918</v>
      </c>
      <c r="J378" s="345">
        <v>29005</v>
      </c>
      <c r="K378" s="345"/>
      <c r="L378" s="346"/>
    </row>
    <row r="379" spans="1:12" ht="38.25" hidden="1" x14ac:dyDescent="0.25">
      <c r="A379" s="343">
        <v>377</v>
      </c>
      <c r="B379" s="343" t="s">
        <v>2566</v>
      </c>
      <c r="C379" s="344" t="s">
        <v>2601</v>
      </c>
      <c r="D379" s="343" t="s">
        <v>288</v>
      </c>
      <c r="E379" s="343" t="s">
        <v>289</v>
      </c>
      <c r="F379" s="344" t="s">
        <v>2688</v>
      </c>
      <c r="G379" s="344" t="s">
        <v>2689</v>
      </c>
      <c r="H379" s="344" t="s">
        <v>2690</v>
      </c>
      <c r="I379" s="363" t="s">
        <v>1918</v>
      </c>
      <c r="J379" s="345">
        <v>68853</v>
      </c>
      <c r="K379" s="345"/>
      <c r="L379" s="346"/>
    </row>
    <row r="380" spans="1:12" ht="51" hidden="1" x14ac:dyDescent="0.25">
      <c r="A380" s="343">
        <v>378</v>
      </c>
      <c r="B380" s="343" t="s">
        <v>2566</v>
      </c>
      <c r="C380" s="344" t="s">
        <v>2601</v>
      </c>
      <c r="D380" s="343" t="s">
        <v>288</v>
      </c>
      <c r="E380" s="343" t="s">
        <v>289</v>
      </c>
      <c r="F380" s="344" t="s">
        <v>2691</v>
      </c>
      <c r="G380" s="344" t="s">
        <v>2692</v>
      </c>
      <c r="H380" s="344" t="s">
        <v>2693</v>
      </c>
      <c r="I380" s="363" t="s">
        <v>2694</v>
      </c>
      <c r="J380" s="345">
        <v>61840</v>
      </c>
      <c r="K380" s="345"/>
      <c r="L380" s="346"/>
    </row>
    <row r="381" spans="1:12" ht="38.25" hidden="1" x14ac:dyDescent="0.25">
      <c r="A381" s="343">
        <v>379</v>
      </c>
      <c r="B381" s="343" t="s">
        <v>2566</v>
      </c>
      <c r="C381" s="344" t="s">
        <v>2601</v>
      </c>
      <c r="D381" s="343" t="s">
        <v>288</v>
      </c>
      <c r="E381" s="343" t="s">
        <v>289</v>
      </c>
      <c r="F381" s="344" t="s">
        <v>2695</v>
      </c>
      <c r="G381" s="344" t="s">
        <v>2696</v>
      </c>
      <c r="H381" s="344" t="s">
        <v>2697</v>
      </c>
      <c r="I381" s="363" t="s">
        <v>1918</v>
      </c>
      <c r="J381" s="345">
        <v>75000</v>
      </c>
      <c r="K381" s="345"/>
      <c r="L381" s="346"/>
    </row>
    <row r="382" spans="1:12" ht="26.25" hidden="1" x14ac:dyDescent="0.25">
      <c r="A382" s="343">
        <v>380</v>
      </c>
      <c r="B382" s="343" t="s">
        <v>2566</v>
      </c>
      <c r="C382" s="344" t="s">
        <v>2601</v>
      </c>
      <c r="D382" s="343" t="s">
        <v>288</v>
      </c>
      <c r="E382" s="343" t="s">
        <v>289</v>
      </c>
      <c r="F382" s="344" t="s">
        <v>2698</v>
      </c>
      <c r="G382" s="344" t="s">
        <v>2699</v>
      </c>
      <c r="H382" s="344" t="s">
        <v>2700</v>
      </c>
      <c r="I382" s="363" t="s">
        <v>1918</v>
      </c>
      <c r="J382" s="345">
        <v>60000</v>
      </c>
      <c r="K382" s="345"/>
      <c r="L382" s="346"/>
    </row>
    <row r="383" spans="1:12" ht="26.25" hidden="1" x14ac:dyDescent="0.25">
      <c r="A383" s="343">
        <v>381</v>
      </c>
      <c r="B383" s="343" t="s">
        <v>2566</v>
      </c>
      <c r="C383" s="344" t="s">
        <v>2601</v>
      </c>
      <c r="D383" s="343" t="s">
        <v>288</v>
      </c>
      <c r="E383" s="343" t="s">
        <v>289</v>
      </c>
      <c r="F383" s="344" t="s">
        <v>2701</v>
      </c>
      <c r="G383" s="344" t="s">
        <v>2702</v>
      </c>
      <c r="H383" s="344" t="s">
        <v>2703</v>
      </c>
      <c r="I383" s="363" t="s">
        <v>2704</v>
      </c>
      <c r="J383" s="345">
        <v>21407</v>
      </c>
      <c r="K383" s="345"/>
      <c r="L383" s="346"/>
    </row>
    <row r="384" spans="1:12" ht="38.25" hidden="1" x14ac:dyDescent="0.25">
      <c r="A384" s="343">
        <v>382</v>
      </c>
      <c r="B384" s="343" t="s">
        <v>2566</v>
      </c>
      <c r="C384" s="344" t="s">
        <v>2601</v>
      </c>
      <c r="D384" s="343" t="s">
        <v>288</v>
      </c>
      <c r="E384" s="343" t="s">
        <v>289</v>
      </c>
      <c r="F384" s="344" t="s">
        <v>2705</v>
      </c>
      <c r="G384" s="344" t="s">
        <v>2706</v>
      </c>
      <c r="H384" s="344" t="s">
        <v>2707</v>
      </c>
      <c r="I384" s="363" t="s">
        <v>1927</v>
      </c>
      <c r="J384" s="345">
        <v>24381</v>
      </c>
      <c r="K384" s="345"/>
      <c r="L384" s="346"/>
    </row>
    <row r="385" spans="1:12" ht="63.75" hidden="1" x14ac:dyDescent="0.25">
      <c r="A385" s="343">
        <v>383</v>
      </c>
      <c r="B385" s="343" t="s">
        <v>2566</v>
      </c>
      <c r="C385" s="344" t="s">
        <v>2601</v>
      </c>
      <c r="D385" s="343" t="s">
        <v>288</v>
      </c>
      <c r="E385" s="343" t="s">
        <v>289</v>
      </c>
      <c r="F385" s="344" t="s">
        <v>2708</v>
      </c>
      <c r="G385" s="344" t="s">
        <v>2709</v>
      </c>
      <c r="H385" s="344" t="s">
        <v>2710</v>
      </c>
      <c r="I385" s="363" t="s">
        <v>1942</v>
      </c>
      <c r="J385" s="345">
        <v>34842</v>
      </c>
      <c r="K385" s="345"/>
      <c r="L385" s="346"/>
    </row>
    <row r="386" spans="1:12" ht="38.25" hidden="1" x14ac:dyDescent="0.25">
      <c r="A386" s="343">
        <v>384</v>
      </c>
      <c r="B386" s="343" t="s">
        <v>2566</v>
      </c>
      <c r="C386" s="344" t="s">
        <v>2601</v>
      </c>
      <c r="D386" s="343" t="s">
        <v>288</v>
      </c>
      <c r="E386" s="343" t="s">
        <v>289</v>
      </c>
      <c r="F386" s="344" t="s">
        <v>2711</v>
      </c>
      <c r="G386" s="344" t="s">
        <v>2712</v>
      </c>
      <c r="H386" s="344" t="s">
        <v>2713</v>
      </c>
      <c r="I386" s="363" t="s">
        <v>1927</v>
      </c>
      <c r="J386" s="345">
        <v>7045</v>
      </c>
      <c r="K386" s="345"/>
      <c r="L386" s="346"/>
    </row>
    <row r="387" spans="1:12" ht="51" hidden="1" x14ac:dyDescent="0.25">
      <c r="A387" s="343">
        <v>385</v>
      </c>
      <c r="B387" s="343" t="s">
        <v>2566</v>
      </c>
      <c r="C387" s="344" t="s">
        <v>2601</v>
      </c>
      <c r="D387" s="343" t="s">
        <v>288</v>
      </c>
      <c r="E387" s="343" t="s">
        <v>289</v>
      </c>
      <c r="F387" s="344" t="s">
        <v>2714</v>
      </c>
      <c r="G387" s="344" t="s">
        <v>2569</v>
      </c>
      <c r="H387" s="344" t="s">
        <v>2715</v>
      </c>
      <c r="I387" s="363" t="s">
        <v>1927</v>
      </c>
      <c r="J387" s="345">
        <v>18198</v>
      </c>
      <c r="K387" s="345"/>
      <c r="L387" s="346"/>
    </row>
    <row r="388" spans="1:12" ht="38.25" hidden="1" x14ac:dyDescent="0.25">
      <c r="A388" s="343">
        <v>386</v>
      </c>
      <c r="B388" s="343" t="s">
        <v>2566</v>
      </c>
      <c r="C388" s="344" t="s">
        <v>2601</v>
      </c>
      <c r="D388" s="343" t="s">
        <v>288</v>
      </c>
      <c r="E388" s="343" t="s">
        <v>289</v>
      </c>
      <c r="F388" s="344" t="s">
        <v>2716</v>
      </c>
      <c r="G388" s="344" t="s">
        <v>2717</v>
      </c>
      <c r="H388" s="344" t="s">
        <v>2718</v>
      </c>
      <c r="I388" s="363" t="s">
        <v>1936</v>
      </c>
      <c r="J388" s="345">
        <v>12000</v>
      </c>
      <c r="K388" s="345"/>
      <c r="L388" s="346"/>
    </row>
    <row r="389" spans="1:12" ht="63.75" hidden="1" x14ac:dyDescent="0.25">
      <c r="A389" s="343">
        <v>387</v>
      </c>
      <c r="B389" s="343" t="s">
        <v>2566</v>
      </c>
      <c r="C389" s="344" t="s">
        <v>2601</v>
      </c>
      <c r="D389" s="343" t="s">
        <v>288</v>
      </c>
      <c r="E389" s="343" t="s">
        <v>289</v>
      </c>
      <c r="F389" s="344" t="s">
        <v>2719</v>
      </c>
      <c r="G389" s="344" t="s">
        <v>2679</v>
      </c>
      <c r="H389" s="344" t="s">
        <v>2720</v>
      </c>
      <c r="I389" s="363" t="s">
        <v>1207</v>
      </c>
      <c r="J389" s="345">
        <v>12998</v>
      </c>
      <c r="K389" s="345"/>
      <c r="L389" s="346"/>
    </row>
    <row r="390" spans="1:12" ht="38.25" hidden="1" x14ac:dyDescent="0.25">
      <c r="A390" s="343">
        <v>388</v>
      </c>
      <c r="B390" s="343" t="s">
        <v>2566</v>
      </c>
      <c r="C390" s="344" t="s">
        <v>2601</v>
      </c>
      <c r="D390" s="343" t="s">
        <v>288</v>
      </c>
      <c r="E390" s="343" t="s">
        <v>289</v>
      </c>
      <c r="F390" s="344" t="s">
        <v>2721</v>
      </c>
      <c r="G390" s="344" t="s">
        <v>2670</v>
      </c>
      <c r="H390" s="344" t="s">
        <v>2722</v>
      </c>
      <c r="I390" s="363" t="s">
        <v>1207</v>
      </c>
      <c r="J390" s="345">
        <v>22534</v>
      </c>
      <c r="K390" s="345"/>
      <c r="L390" s="346"/>
    </row>
    <row r="391" spans="1:12" ht="38.25" hidden="1" x14ac:dyDescent="0.25">
      <c r="A391" s="343">
        <v>389</v>
      </c>
      <c r="B391" s="343" t="s">
        <v>2566</v>
      </c>
      <c r="C391" s="344" t="s">
        <v>2601</v>
      </c>
      <c r="D391" s="343" t="s">
        <v>288</v>
      </c>
      <c r="E391" s="343" t="s">
        <v>289</v>
      </c>
      <c r="F391" s="344" t="s">
        <v>2723</v>
      </c>
      <c r="G391" s="344" t="s">
        <v>2724</v>
      </c>
      <c r="H391" s="344" t="s">
        <v>2725</v>
      </c>
      <c r="I391" s="363" t="s">
        <v>1207</v>
      </c>
      <c r="J391" s="345">
        <v>3125</v>
      </c>
      <c r="K391" s="345"/>
      <c r="L391" s="346"/>
    </row>
    <row r="392" spans="1:12" ht="38.25" hidden="1" x14ac:dyDescent="0.25">
      <c r="A392" s="343">
        <v>390</v>
      </c>
      <c r="B392" s="343" t="s">
        <v>2566</v>
      </c>
      <c r="C392" s="344" t="s">
        <v>2601</v>
      </c>
      <c r="D392" s="343" t="s">
        <v>288</v>
      </c>
      <c r="E392" s="343" t="s">
        <v>289</v>
      </c>
      <c r="F392" s="344" t="s">
        <v>2726</v>
      </c>
      <c r="G392" s="344" t="s">
        <v>2652</v>
      </c>
      <c r="H392" s="344" t="s">
        <v>2727</v>
      </c>
      <c r="I392" s="363" t="s">
        <v>1207</v>
      </c>
      <c r="J392" s="345">
        <v>6795</v>
      </c>
      <c r="K392" s="345"/>
      <c r="L392" s="346"/>
    </row>
    <row r="393" spans="1:12" ht="38.25" hidden="1" x14ac:dyDescent="0.25">
      <c r="A393" s="343">
        <v>391</v>
      </c>
      <c r="B393" s="343" t="s">
        <v>2566</v>
      </c>
      <c r="C393" s="344" t="s">
        <v>2601</v>
      </c>
      <c r="D393" s="343" t="s">
        <v>288</v>
      </c>
      <c r="E393" s="343" t="s">
        <v>289</v>
      </c>
      <c r="F393" s="344" t="s">
        <v>2728</v>
      </c>
      <c r="G393" s="344" t="s">
        <v>2729</v>
      </c>
      <c r="H393" s="344" t="s">
        <v>2730</v>
      </c>
      <c r="I393" s="363" t="s">
        <v>1197</v>
      </c>
      <c r="J393" s="345">
        <v>3110</v>
      </c>
      <c r="K393" s="345"/>
      <c r="L393" s="346"/>
    </row>
    <row r="394" spans="1:12" ht="38.25" hidden="1" x14ac:dyDescent="0.25">
      <c r="A394" s="343">
        <v>392</v>
      </c>
      <c r="B394" s="343" t="s">
        <v>2566</v>
      </c>
      <c r="C394" s="344" t="s">
        <v>2601</v>
      </c>
      <c r="D394" s="343" t="s">
        <v>288</v>
      </c>
      <c r="E394" s="343" t="s">
        <v>289</v>
      </c>
      <c r="F394" s="344" t="s">
        <v>2731</v>
      </c>
      <c r="G394" s="344" t="s">
        <v>2732</v>
      </c>
      <c r="H394" s="344" t="s">
        <v>2733</v>
      </c>
      <c r="I394" s="363" t="s">
        <v>1197</v>
      </c>
      <c r="J394" s="345">
        <v>5475</v>
      </c>
      <c r="K394" s="345"/>
      <c r="L394" s="346"/>
    </row>
    <row r="395" spans="1:12" ht="76.5" hidden="1" x14ac:dyDescent="0.25">
      <c r="A395" s="343">
        <v>393</v>
      </c>
      <c r="B395" s="343" t="s">
        <v>2566</v>
      </c>
      <c r="C395" s="344" t="s">
        <v>2601</v>
      </c>
      <c r="D395" s="343" t="s">
        <v>288</v>
      </c>
      <c r="E395" s="343" t="s">
        <v>289</v>
      </c>
      <c r="F395" s="344" t="s">
        <v>2734</v>
      </c>
      <c r="G395" s="344" t="s">
        <v>2735</v>
      </c>
      <c r="H395" s="344" t="s">
        <v>2736</v>
      </c>
      <c r="I395" s="363" t="s">
        <v>1197</v>
      </c>
      <c r="J395" s="345">
        <v>34000</v>
      </c>
      <c r="K395" s="345"/>
      <c r="L395" s="346"/>
    </row>
    <row r="396" spans="1:12" ht="38.25" hidden="1" x14ac:dyDescent="0.25">
      <c r="A396" s="343">
        <v>394</v>
      </c>
      <c r="B396" s="343" t="s">
        <v>2566</v>
      </c>
      <c r="C396" s="344" t="s">
        <v>2601</v>
      </c>
      <c r="D396" s="343" t="s">
        <v>288</v>
      </c>
      <c r="E396" s="343" t="s">
        <v>289</v>
      </c>
      <c r="F396" s="344" t="s">
        <v>2737</v>
      </c>
      <c r="G396" s="344" t="s">
        <v>2738</v>
      </c>
      <c r="H396" s="344" t="s">
        <v>2739</v>
      </c>
      <c r="I396" s="363" t="s">
        <v>1197</v>
      </c>
      <c r="J396" s="345">
        <v>10816</v>
      </c>
      <c r="K396" s="345"/>
      <c r="L396" s="346"/>
    </row>
    <row r="397" spans="1:12" ht="26.25" hidden="1" x14ac:dyDescent="0.25">
      <c r="A397" s="343">
        <v>395</v>
      </c>
      <c r="B397" s="343" t="s">
        <v>2566</v>
      </c>
      <c r="C397" s="344" t="s">
        <v>2601</v>
      </c>
      <c r="D397" s="343" t="s">
        <v>288</v>
      </c>
      <c r="E397" s="343" t="s">
        <v>289</v>
      </c>
      <c r="F397" s="344" t="s">
        <v>2740</v>
      </c>
      <c r="G397" s="344" t="s">
        <v>2741</v>
      </c>
      <c r="H397" s="344" t="s">
        <v>2742</v>
      </c>
      <c r="I397" s="363" t="s">
        <v>1197</v>
      </c>
      <c r="J397" s="345">
        <v>10035</v>
      </c>
      <c r="K397" s="345"/>
      <c r="L397" s="346"/>
    </row>
    <row r="398" spans="1:12" ht="63.75" hidden="1" x14ac:dyDescent="0.25">
      <c r="A398" s="343">
        <v>396</v>
      </c>
      <c r="B398" s="343" t="s">
        <v>2566</v>
      </c>
      <c r="C398" s="344" t="s">
        <v>2601</v>
      </c>
      <c r="D398" s="343" t="s">
        <v>288</v>
      </c>
      <c r="E398" s="343" t="s">
        <v>289</v>
      </c>
      <c r="F398" s="344" t="s">
        <v>2743</v>
      </c>
      <c r="G398" s="344" t="s">
        <v>2744</v>
      </c>
      <c r="H398" s="344" t="s">
        <v>2745</v>
      </c>
      <c r="I398" s="363" t="s">
        <v>1201</v>
      </c>
      <c r="J398" s="345">
        <v>6750</v>
      </c>
      <c r="K398" s="345"/>
      <c r="L398" s="346"/>
    </row>
    <row r="399" spans="1:12" ht="89.25" hidden="1" x14ac:dyDescent="0.25">
      <c r="A399" s="343">
        <v>397</v>
      </c>
      <c r="B399" s="343" t="s">
        <v>2566</v>
      </c>
      <c r="C399" s="344" t="s">
        <v>2601</v>
      </c>
      <c r="D399" s="343" t="s">
        <v>288</v>
      </c>
      <c r="E399" s="343" t="s">
        <v>289</v>
      </c>
      <c r="F399" s="344" t="s">
        <v>2746</v>
      </c>
      <c r="G399" s="344" t="s">
        <v>2732</v>
      </c>
      <c r="H399" s="344" t="s">
        <v>2747</v>
      </c>
      <c r="I399" s="363" t="s">
        <v>1197</v>
      </c>
      <c r="J399" s="345">
        <v>5000</v>
      </c>
      <c r="K399" s="345"/>
      <c r="L399" s="346"/>
    </row>
    <row r="400" spans="1:12" ht="26.25" hidden="1" x14ac:dyDescent="0.25">
      <c r="A400" s="343">
        <v>398</v>
      </c>
      <c r="B400" s="343" t="s">
        <v>2566</v>
      </c>
      <c r="C400" s="344" t="s">
        <v>2601</v>
      </c>
      <c r="D400" s="343" t="s">
        <v>288</v>
      </c>
      <c r="E400" s="343" t="s">
        <v>289</v>
      </c>
      <c r="F400" s="344" t="s">
        <v>2748</v>
      </c>
      <c r="G400" s="344" t="s">
        <v>2749</v>
      </c>
      <c r="H400" s="344" t="s">
        <v>2750</v>
      </c>
      <c r="I400" s="363" t="s">
        <v>1894</v>
      </c>
      <c r="J400" s="345">
        <v>8000</v>
      </c>
      <c r="K400" s="345"/>
      <c r="L400" s="346"/>
    </row>
    <row r="401" spans="1:12" ht="51" hidden="1" x14ac:dyDescent="0.25">
      <c r="A401" s="343">
        <v>399</v>
      </c>
      <c r="B401" s="343" t="s">
        <v>2566</v>
      </c>
      <c r="C401" s="344" t="s">
        <v>2601</v>
      </c>
      <c r="D401" s="343" t="s">
        <v>288</v>
      </c>
      <c r="E401" s="343" t="s">
        <v>289</v>
      </c>
      <c r="F401" s="344" t="s">
        <v>2751</v>
      </c>
      <c r="G401" s="344" t="s">
        <v>2752</v>
      </c>
      <c r="H401" s="344" t="s">
        <v>2753</v>
      </c>
      <c r="I401" s="363" t="s">
        <v>1894</v>
      </c>
      <c r="J401" s="345">
        <v>15660</v>
      </c>
      <c r="K401" s="345"/>
      <c r="L401" s="346"/>
    </row>
    <row r="402" spans="1:12" ht="38.25" hidden="1" x14ac:dyDescent="0.25">
      <c r="A402" s="343">
        <v>400</v>
      </c>
      <c r="B402" s="343" t="s">
        <v>2566</v>
      </c>
      <c r="C402" s="344" t="s">
        <v>2601</v>
      </c>
      <c r="D402" s="343" t="s">
        <v>288</v>
      </c>
      <c r="E402" s="343" t="s">
        <v>289</v>
      </c>
      <c r="F402" s="344" t="s">
        <v>2754</v>
      </c>
      <c r="G402" s="344" t="s">
        <v>2590</v>
      </c>
      <c r="H402" s="344" t="s">
        <v>2755</v>
      </c>
      <c r="I402" s="363" t="s">
        <v>2684</v>
      </c>
      <c r="J402" s="345">
        <v>13288</v>
      </c>
      <c r="K402" s="345"/>
      <c r="L402" s="346"/>
    </row>
    <row r="403" spans="1:12" ht="63.75" hidden="1" x14ac:dyDescent="0.25">
      <c r="A403" s="343">
        <v>401</v>
      </c>
      <c r="B403" s="343" t="s">
        <v>2566</v>
      </c>
      <c r="C403" s="344" t="s">
        <v>2601</v>
      </c>
      <c r="D403" s="343" t="s">
        <v>288</v>
      </c>
      <c r="E403" s="343" t="s">
        <v>289</v>
      </c>
      <c r="F403" s="344" t="s">
        <v>1895</v>
      </c>
      <c r="G403" s="344" t="s">
        <v>2756</v>
      </c>
      <c r="H403" s="344" t="s">
        <v>2757</v>
      </c>
      <c r="I403" s="363" t="s">
        <v>1218</v>
      </c>
      <c r="J403" s="345">
        <v>15000</v>
      </c>
      <c r="K403" s="345"/>
      <c r="L403" s="346"/>
    </row>
    <row r="404" spans="1:12" ht="38.25" hidden="1" x14ac:dyDescent="0.25">
      <c r="A404" s="343">
        <v>402</v>
      </c>
      <c r="B404" s="343" t="s">
        <v>2566</v>
      </c>
      <c r="C404" s="344" t="s">
        <v>2601</v>
      </c>
      <c r="D404" s="343" t="s">
        <v>288</v>
      </c>
      <c r="E404" s="343" t="s">
        <v>289</v>
      </c>
      <c r="F404" s="344" t="s">
        <v>2758</v>
      </c>
      <c r="G404" s="344" t="s">
        <v>2759</v>
      </c>
      <c r="H404" s="344" t="s">
        <v>2760</v>
      </c>
      <c r="I404" s="363" t="s">
        <v>1918</v>
      </c>
      <c r="J404" s="345">
        <v>18323</v>
      </c>
      <c r="K404" s="345"/>
      <c r="L404" s="346"/>
    </row>
    <row r="405" spans="1:12" ht="76.5" hidden="1" x14ac:dyDescent="0.25">
      <c r="A405" s="343">
        <v>403</v>
      </c>
      <c r="B405" s="343" t="s">
        <v>2566</v>
      </c>
      <c r="C405" s="344" t="s">
        <v>2601</v>
      </c>
      <c r="D405" s="343" t="s">
        <v>288</v>
      </c>
      <c r="E405" s="343" t="s">
        <v>289</v>
      </c>
      <c r="F405" s="344" t="s">
        <v>2761</v>
      </c>
      <c r="G405" s="344" t="s">
        <v>2762</v>
      </c>
      <c r="H405" s="344" t="s">
        <v>2763</v>
      </c>
      <c r="I405" s="363" t="s">
        <v>1918</v>
      </c>
      <c r="J405" s="345">
        <v>11504</v>
      </c>
      <c r="K405" s="345"/>
      <c r="L405" s="346"/>
    </row>
    <row r="406" spans="1:12" ht="51" hidden="1" x14ac:dyDescent="0.25">
      <c r="A406" s="343">
        <v>404</v>
      </c>
      <c r="B406" s="343" t="s">
        <v>2566</v>
      </c>
      <c r="C406" s="344" t="s">
        <v>2601</v>
      </c>
      <c r="D406" s="343" t="s">
        <v>288</v>
      </c>
      <c r="E406" s="343" t="s">
        <v>289</v>
      </c>
      <c r="F406" s="344" t="s">
        <v>2764</v>
      </c>
      <c r="G406" s="344" t="s">
        <v>2765</v>
      </c>
      <c r="H406" s="344" t="s">
        <v>2766</v>
      </c>
      <c r="I406" s="363" t="s">
        <v>2684</v>
      </c>
      <c r="J406" s="345">
        <v>18455</v>
      </c>
      <c r="K406" s="345"/>
      <c r="L406" s="346"/>
    </row>
    <row r="407" spans="1:12" ht="38.25" hidden="1" x14ac:dyDescent="0.25">
      <c r="A407" s="343">
        <v>405</v>
      </c>
      <c r="B407" s="343" t="s">
        <v>2566</v>
      </c>
      <c r="C407" s="344" t="s">
        <v>2601</v>
      </c>
      <c r="D407" s="343" t="s">
        <v>288</v>
      </c>
      <c r="E407" s="343" t="s">
        <v>289</v>
      </c>
      <c r="F407" s="344" t="s">
        <v>2767</v>
      </c>
      <c r="G407" s="344" t="s">
        <v>2603</v>
      </c>
      <c r="H407" s="344" t="s">
        <v>2768</v>
      </c>
      <c r="I407" s="363" t="s">
        <v>1927</v>
      </c>
      <c r="J407" s="345">
        <v>9300</v>
      </c>
      <c r="K407" s="345"/>
      <c r="L407" s="346"/>
    </row>
    <row r="408" spans="1:12" ht="76.5" hidden="1" x14ac:dyDescent="0.25">
      <c r="A408" s="343">
        <v>406</v>
      </c>
      <c r="B408" s="343" t="s">
        <v>2566</v>
      </c>
      <c r="C408" s="344" t="s">
        <v>2601</v>
      </c>
      <c r="D408" s="343" t="s">
        <v>288</v>
      </c>
      <c r="E408" s="343" t="s">
        <v>289</v>
      </c>
      <c r="F408" s="344" t="s">
        <v>2769</v>
      </c>
      <c r="G408" s="344" t="s">
        <v>2770</v>
      </c>
      <c r="H408" s="344" t="s">
        <v>2771</v>
      </c>
      <c r="I408" s="363" t="s">
        <v>1927</v>
      </c>
      <c r="J408" s="345">
        <v>14000</v>
      </c>
      <c r="K408" s="345"/>
      <c r="L408" s="346"/>
    </row>
    <row r="409" spans="1:12" ht="51" hidden="1" x14ac:dyDescent="0.25">
      <c r="A409" s="343">
        <v>407</v>
      </c>
      <c r="B409" s="343" t="s">
        <v>2566</v>
      </c>
      <c r="C409" s="344" t="s">
        <v>2601</v>
      </c>
      <c r="D409" s="343" t="s">
        <v>288</v>
      </c>
      <c r="E409" s="343" t="s">
        <v>289</v>
      </c>
      <c r="F409" s="344" t="s">
        <v>2772</v>
      </c>
      <c r="G409" s="344" t="s">
        <v>2735</v>
      </c>
      <c r="H409" s="344" t="s">
        <v>2773</v>
      </c>
      <c r="I409" s="363" t="s">
        <v>1927</v>
      </c>
      <c r="J409" s="345">
        <v>10510</v>
      </c>
      <c r="K409" s="345"/>
      <c r="L409" s="346"/>
    </row>
    <row r="410" spans="1:12" ht="38.25" hidden="1" x14ac:dyDescent="0.25">
      <c r="A410" s="343">
        <v>408</v>
      </c>
      <c r="B410" s="343" t="s">
        <v>2566</v>
      </c>
      <c r="C410" s="344" t="s">
        <v>2601</v>
      </c>
      <c r="D410" s="343" t="s">
        <v>288</v>
      </c>
      <c r="E410" s="343" t="s">
        <v>289</v>
      </c>
      <c r="F410" s="344" t="s">
        <v>2774</v>
      </c>
      <c r="G410" s="344" t="s">
        <v>2569</v>
      </c>
      <c r="H410" s="344" t="s">
        <v>2775</v>
      </c>
      <c r="I410" s="363" t="s">
        <v>1927</v>
      </c>
      <c r="J410" s="345">
        <v>5452</v>
      </c>
      <c r="K410" s="345"/>
      <c r="L410" s="346"/>
    </row>
    <row r="411" spans="1:12" ht="26.25" hidden="1" x14ac:dyDescent="0.25">
      <c r="A411" s="343">
        <v>409</v>
      </c>
      <c r="B411" s="343" t="s">
        <v>2566</v>
      </c>
      <c r="C411" s="344" t="s">
        <v>2601</v>
      </c>
      <c r="D411" s="343" t="s">
        <v>288</v>
      </c>
      <c r="E411" s="343" t="s">
        <v>289</v>
      </c>
      <c r="F411" s="344" t="s">
        <v>2776</v>
      </c>
      <c r="G411" s="344" t="s">
        <v>2777</v>
      </c>
      <c r="H411" s="344" t="s">
        <v>2778</v>
      </c>
      <c r="I411" s="363" t="s">
        <v>1927</v>
      </c>
      <c r="J411" s="345">
        <v>3330</v>
      </c>
      <c r="K411" s="345"/>
      <c r="L411" s="346"/>
    </row>
    <row r="412" spans="1:12" ht="38.25" hidden="1" x14ac:dyDescent="0.25">
      <c r="A412" s="343">
        <v>410</v>
      </c>
      <c r="B412" s="343" t="s">
        <v>2566</v>
      </c>
      <c r="C412" s="344" t="s">
        <v>2601</v>
      </c>
      <c r="D412" s="343" t="s">
        <v>288</v>
      </c>
      <c r="E412" s="343" t="s">
        <v>289</v>
      </c>
      <c r="F412" s="344" t="s">
        <v>1243</v>
      </c>
      <c r="G412" s="344" t="s">
        <v>2664</v>
      </c>
      <c r="H412" s="344" t="s">
        <v>2779</v>
      </c>
      <c r="I412" s="363" t="s">
        <v>1936</v>
      </c>
      <c r="J412" s="345">
        <v>12375</v>
      </c>
      <c r="K412" s="345"/>
      <c r="L412" s="346"/>
    </row>
    <row r="413" spans="1:12" ht="38.25" hidden="1" x14ac:dyDescent="0.25">
      <c r="A413" s="343">
        <v>411</v>
      </c>
      <c r="B413" s="343" t="s">
        <v>2566</v>
      </c>
      <c r="C413" s="344" t="s">
        <v>2780</v>
      </c>
      <c r="D413" s="343" t="s">
        <v>288</v>
      </c>
      <c r="E413" s="343" t="s">
        <v>300</v>
      </c>
      <c r="F413" s="344" t="s">
        <v>2781</v>
      </c>
      <c r="G413" s="344" t="s">
        <v>2569</v>
      </c>
      <c r="H413" s="344" t="s">
        <v>2782</v>
      </c>
      <c r="I413" s="363" t="s">
        <v>2783</v>
      </c>
      <c r="J413" s="345">
        <v>20689.88</v>
      </c>
      <c r="K413" s="345"/>
      <c r="L413" s="346"/>
    </row>
    <row r="414" spans="1:12" ht="76.5" hidden="1" x14ac:dyDescent="0.25">
      <c r="A414" s="343">
        <v>412</v>
      </c>
      <c r="B414" s="343" t="s">
        <v>2566</v>
      </c>
      <c r="C414" s="344" t="s">
        <v>2784</v>
      </c>
      <c r="D414" s="343" t="s">
        <v>288</v>
      </c>
      <c r="E414" s="343" t="s">
        <v>300</v>
      </c>
      <c r="F414" s="344" t="s">
        <v>2785</v>
      </c>
      <c r="G414" s="344" t="s">
        <v>2786</v>
      </c>
      <c r="H414" s="344" t="s">
        <v>2787</v>
      </c>
      <c r="I414" s="363" t="s">
        <v>2788</v>
      </c>
      <c r="J414" s="345">
        <v>40200.61</v>
      </c>
      <c r="K414" s="345"/>
      <c r="L414" s="346"/>
    </row>
    <row r="415" spans="1:12" ht="38.25" hidden="1" x14ac:dyDescent="0.25">
      <c r="A415" s="343">
        <v>413</v>
      </c>
      <c r="B415" s="343" t="s">
        <v>2566</v>
      </c>
      <c r="C415" s="344" t="s">
        <v>2079</v>
      </c>
      <c r="D415" s="343" t="s">
        <v>288</v>
      </c>
      <c r="E415" s="343" t="s">
        <v>300</v>
      </c>
      <c r="F415" s="344" t="s">
        <v>2789</v>
      </c>
      <c r="G415" s="344" t="s">
        <v>2790</v>
      </c>
      <c r="H415" s="344" t="s">
        <v>2791</v>
      </c>
      <c r="I415" s="363" t="s">
        <v>2792</v>
      </c>
      <c r="J415" s="345">
        <v>74850</v>
      </c>
      <c r="K415" s="345"/>
      <c r="L415" s="346"/>
    </row>
    <row r="416" spans="1:12" ht="63.75" hidden="1" x14ac:dyDescent="0.25">
      <c r="A416" s="343">
        <v>414</v>
      </c>
      <c r="B416" s="343" t="s">
        <v>2566</v>
      </c>
      <c r="C416" s="344" t="s">
        <v>2793</v>
      </c>
      <c r="D416" s="343" t="s">
        <v>288</v>
      </c>
      <c r="E416" s="343" t="s">
        <v>300</v>
      </c>
      <c r="F416" s="344" t="s">
        <v>2794</v>
      </c>
      <c r="G416" s="344" t="s">
        <v>2795</v>
      </c>
      <c r="H416" s="344" t="s">
        <v>2796</v>
      </c>
      <c r="I416" s="363" t="s">
        <v>2797</v>
      </c>
      <c r="J416" s="345">
        <v>20000</v>
      </c>
      <c r="K416" s="345"/>
      <c r="L416" s="346"/>
    </row>
    <row r="417" spans="1:12" ht="38.25" hidden="1" x14ac:dyDescent="0.25">
      <c r="A417" s="343">
        <v>415</v>
      </c>
      <c r="B417" s="343" t="s">
        <v>2566</v>
      </c>
      <c r="C417" s="344" t="s">
        <v>2798</v>
      </c>
      <c r="D417" s="343" t="s">
        <v>288</v>
      </c>
      <c r="E417" s="343" t="s">
        <v>300</v>
      </c>
      <c r="F417" s="344" t="s">
        <v>2799</v>
      </c>
      <c r="G417" s="344" t="s">
        <v>2679</v>
      </c>
      <c r="H417" s="344" t="s">
        <v>2800</v>
      </c>
      <c r="I417" s="363" t="s">
        <v>2801</v>
      </c>
      <c r="J417" s="345">
        <v>25747.919999999998</v>
      </c>
      <c r="K417" s="345"/>
      <c r="L417" s="346"/>
    </row>
    <row r="418" spans="1:12" ht="38.25" hidden="1" x14ac:dyDescent="0.25">
      <c r="A418" s="343">
        <v>416</v>
      </c>
      <c r="B418" s="343" t="s">
        <v>2566</v>
      </c>
      <c r="C418" s="344" t="s">
        <v>714</v>
      </c>
      <c r="D418" s="343" t="s">
        <v>288</v>
      </c>
      <c r="E418" s="343" t="s">
        <v>289</v>
      </c>
      <c r="F418" s="344" t="s">
        <v>2802</v>
      </c>
      <c r="G418" s="344" t="s">
        <v>2803</v>
      </c>
      <c r="H418" s="344" t="s">
        <v>2804</v>
      </c>
      <c r="I418" s="363" t="s">
        <v>2801</v>
      </c>
      <c r="J418" s="345">
        <v>5801</v>
      </c>
      <c r="K418" s="345"/>
      <c r="L418" s="346"/>
    </row>
    <row r="419" spans="1:12" ht="26.25" hidden="1" x14ac:dyDescent="0.25">
      <c r="A419" s="343">
        <v>417</v>
      </c>
      <c r="B419" s="343" t="s">
        <v>2566</v>
      </c>
      <c r="C419" s="344" t="s">
        <v>714</v>
      </c>
      <c r="D419" s="343" t="s">
        <v>288</v>
      </c>
      <c r="E419" s="343" t="s">
        <v>289</v>
      </c>
      <c r="F419" s="344" t="s">
        <v>2805</v>
      </c>
      <c r="G419" s="344" t="s">
        <v>2699</v>
      </c>
      <c r="H419" s="344" t="s">
        <v>2806</v>
      </c>
      <c r="I419" s="363" t="s">
        <v>2801</v>
      </c>
      <c r="J419" s="345">
        <v>4150</v>
      </c>
      <c r="K419" s="345"/>
      <c r="L419" s="346"/>
    </row>
    <row r="420" spans="1:12" ht="38.25" hidden="1" x14ac:dyDescent="0.25">
      <c r="A420" s="343">
        <v>418</v>
      </c>
      <c r="B420" s="343" t="s">
        <v>2566</v>
      </c>
      <c r="C420" s="344" t="s">
        <v>2807</v>
      </c>
      <c r="D420" s="343" t="s">
        <v>288</v>
      </c>
      <c r="E420" s="343" t="s">
        <v>289</v>
      </c>
      <c r="F420" s="344" t="s">
        <v>2808</v>
      </c>
      <c r="G420" s="344" t="s">
        <v>2621</v>
      </c>
      <c r="H420" s="344" t="s">
        <v>2809</v>
      </c>
      <c r="I420" s="363" t="s">
        <v>2810</v>
      </c>
      <c r="J420" s="345">
        <v>52000</v>
      </c>
      <c r="K420" s="345"/>
      <c r="L420" s="346"/>
    </row>
    <row r="421" spans="1:12" ht="26.25" hidden="1" x14ac:dyDescent="0.25">
      <c r="A421" s="343">
        <v>419</v>
      </c>
      <c r="B421" s="343" t="s">
        <v>2566</v>
      </c>
      <c r="C421" s="344" t="s">
        <v>2807</v>
      </c>
      <c r="D421" s="343" t="s">
        <v>288</v>
      </c>
      <c r="E421" s="343" t="s">
        <v>289</v>
      </c>
      <c r="F421" s="344" t="s">
        <v>2808</v>
      </c>
      <c r="G421" s="344" t="s">
        <v>2735</v>
      </c>
      <c r="H421" s="344" t="s">
        <v>2811</v>
      </c>
      <c r="I421" s="363" t="s">
        <v>2810</v>
      </c>
      <c r="J421" s="345">
        <v>28000</v>
      </c>
      <c r="K421" s="345"/>
      <c r="L421" s="346"/>
    </row>
    <row r="422" spans="1:12" ht="51" hidden="1" x14ac:dyDescent="0.25">
      <c r="A422" s="343">
        <v>420</v>
      </c>
      <c r="B422" s="343" t="s">
        <v>2566</v>
      </c>
      <c r="C422" s="344" t="s">
        <v>589</v>
      </c>
      <c r="D422" s="343" t="s">
        <v>288</v>
      </c>
      <c r="E422" s="343" t="s">
        <v>289</v>
      </c>
      <c r="F422" s="344" t="s">
        <v>2812</v>
      </c>
      <c r="G422" s="344" t="s">
        <v>2813</v>
      </c>
      <c r="H422" s="344" t="s">
        <v>2814</v>
      </c>
      <c r="I422" s="363" t="s">
        <v>2815</v>
      </c>
      <c r="J422" s="345">
        <v>6555</v>
      </c>
      <c r="K422" s="345"/>
      <c r="L422" s="346"/>
    </row>
    <row r="423" spans="1:12" ht="51" hidden="1" x14ac:dyDescent="0.25">
      <c r="A423" s="343">
        <v>421</v>
      </c>
      <c r="B423" s="343" t="s">
        <v>2566</v>
      </c>
      <c r="C423" s="344" t="s">
        <v>589</v>
      </c>
      <c r="D423" s="343" t="s">
        <v>288</v>
      </c>
      <c r="E423" s="343" t="s">
        <v>289</v>
      </c>
      <c r="F423" s="344" t="s">
        <v>2816</v>
      </c>
      <c r="G423" s="344" t="s">
        <v>2817</v>
      </c>
      <c r="H423" s="344" t="s">
        <v>2818</v>
      </c>
      <c r="I423" s="363" t="s">
        <v>2815</v>
      </c>
      <c r="J423" s="345">
        <v>14359</v>
      </c>
      <c r="K423" s="345"/>
      <c r="L423" s="346"/>
    </row>
    <row r="424" spans="1:12" ht="51" hidden="1" x14ac:dyDescent="0.25">
      <c r="A424" s="343">
        <v>422</v>
      </c>
      <c r="B424" s="343" t="s">
        <v>2566</v>
      </c>
      <c r="C424" s="344" t="s">
        <v>589</v>
      </c>
      <c r="D424" s="343" t="s">
        <v>288</v>
      </c>
      <c r="E424" s="343" t="s">
        <v>289</v>
      </c>
      <c r="F424" s="344" t="s">
        <v>2819</v>
      </c>
      <c r="G424" s="344" t="s">
        <v>2820</v>
      </c>
      <c r="H424" s="344" t="s">
        <v>2821</v>
      </c>
      <c r="I424" s="363" t="s">
        <v>2815</v>
      </c>
      <c r="J424" s="345">
        <v>11872</v>
      </c>
      <c r="K424" s="345"/>
      <c r="L424" s="346"/>
    </row>
    <row r="425" spans="1:12" ht="63.75" hidden="1" x14ac:dyDescent="0.25">
      <c r="A425" s="343">
        <v>423</v>
      </c>
      <c r="B425" s="343" t="s">
        <v>2566</v>
      </c>
      <c r="C425" s="344" t="s">
        <v>589</v>
      </c>
      <c r="D425" s="343" t="s">
        <v>288</v>
      </c>
      <c r="E425" s="343" t="s">
        <v>289</v>
      </c>
      <c r="F425" s="344" t="s">
        <v>2822</v>
      </c>
      <c r="G425" s="344" t="s">
        <v>2823</v>
      </c>
      <c r="H425" s="344" t="s">
        <v>2824</v>
      </c>
      <c r="I425" s="363" t="s">
        <v>2815</v>
      </c>
      <c r="J425" s="345">
        <v>7562</v>
      </c>
      <c r="K425" s="345"/>
      <c r="L425" s="346"/>
    </row>
    <row r="426" spans="1:12" ht="63.75" hidden="1" x14ac:dyDescent="0.25">
      <c r="A426" s="343">
        <v>424</v>
      </c>
      <c r="B426" s="343" t="s">
        <v>2566</v>
      </c>
      <c r="C426" s="344" t="s">
        <v>589</v>
      </c>
      <c r="D426" s="343" t="s">
        <v>288</v>
      </c>
      <c r="E426" s="343" t="s">
        <v>289</v>
      </c>
      <c r="F426" s="344" t="s">
        <v>2825</v>
      </c>
      <c r="G426" s="344" t="s">
        <v>2826</v>
      </c>
      <c r="H426" s="344" t="s">
        <v>2827</v>
      </c>
      <c r="I426" s="363" t="s">
        <v>2815</v>
      </c>
      <c r="J426" s="345">
        <v>8204</v>
      </c>
      <c r="K426" s="345"/>
      <c r="L426" s="346"/>
    </row>
    <row r="427" spans="1:12" ht="89.25" hidden="1" x14ac:dyDescent="0.25">
      <c r="A427" s="343">
        <v>425</v>
      </c>
      <c r="B427" s="343" t="s">
        <v>2566</v>
      </c>
      <c r="C427" s="344" t="s">
        <v>589</v>
      </c>
      <c r="D427" s="343" t="s">
        <v>288</v>
      </c>
      <c r="E427" s="343" t="s">
        <v>289</v>
      </c>
      <c r="F427" s="344" t="s">
        <v>2828</v>
      </c>
      <c r="G427" s="344" t="s">
        <v>2829</v>
      </c>
      <c r="H427" s="344" t="s">
        <v>2830</v>
      </c>
      <c r="I427" s="363" t="s">
        <v>2815</v>
      </c>
      <c r="J427" s="345">
        <v>4412</v>
      </c>
      <c r="K427" s="345"/>
      <c r="L427" s="346"/>
    </row>
    <row r="428" spans="1:12" ht="51" hidden="1" x14ac:dyDescent="0.25">
      <c r="A428" s="343">
        <v>426</v>
      </c>
      <c r="B428" s="343" t="s">
        <v>2566</v>
      </c>
      <c r="C428" s="344" t="s">
        <v>589</v>
      </c>
      <c r="D428" s="343" t="s">
        <v>288</v>
      </c>
      <c r="E428" s="343" t="s">
        <v>289</v>
      </c>
      <c r="F428" s="344" t="s">
        <v>2831</v>
      </c>
      <c r="G428" s="344" t="s">
        <v>2832</v>
      </c>
      <c r="H428" s="344" t="s">
        <v>2833</v>
      </c>
      <c r="I428" s="363" t="s">
        <v>2815</v>
      </c>
      <c r="J428" s="345">
        <v>14743</v>
      </c>
      <c r="K428" s="345"/>
      <c r="L428" s="346"/>
    </row>
    <row r="429" spans="1:12" ht="63.75" hidden="1" x14ac:dyDescent="0.25">
      <c r="A429" s="343">
        <v>427</v>
      </c>
      <c r="B429" s="343" t="s">
        <v>2566</v>
      </c>
      <c r="C429" s="344" t="s">
        <v>589</v>
      </c>
      <c r="D429" s="343" t="s">
        <v>288</v>
      </c>
      <c r="E429" s="343" t="s">
        <v>289</v>
      </c>
      <c r="F429" s="344" t="s">
        <v>2834</v>
      </c>
      <c r="G429" s="344" t="s">
        <v>2835</v>
      </c>
      <c r="H429" s="344" t="s">
        <v>2836</v>
      </c>
      <c r="I429" s="363" t="s">
        <v>2815</v>
      </c>
      <c r="J429" s="345">
        <v>10423</v>
      </c>
      <c r="K429" s="345"/>
      <c r="L429" s="346"/>
    </row>
    <row r="430" spans="1:12" ht="38.25" hidden="1" x14ac:dyDescent="0.25">
      <c r="A430" s="343">
        <v>428</v>
      </c>
      <c r="B430" s="343" t="s">
        <v>2566</v>
      </c>
      <c r="C430" s="344" t="s">
        <v>589</v>
      </c>
      <c r="D430" s="343" t="s">
        <v>288</v>
      </c>
      <c r="E430" s="343" t="s">
        <v>289</v>
      </c>
      <c r="F430" s="344" t="s">
        <v>2837</v>
      </c>
      <c r="G430" s="344" t="s">
        <v>2838</v>
      </c>
      <c r="H430" s="344" t="s">
        <v>2839</v>
      </c>
      <c r="I430" s="363" t="s">
        <v>2815</v>
      </c>
      <c r="J430" s="345">
        <v>8840</v>
      </c>
      <c r="K430" s="345"/>
      <c r="L430" s="346"/>
    </row>
    <row r="431" spans="1:12" ht="63.75" hidden="1" x14ac:dyDescent="0.25">
      <c r="A431" s="343">
        <v>429</v>
      </c>
      <c r="B431" s="343" t="s">
        <v>2566</v>
      </c>
      <c r="C431" s="344" t="s">
        <v>589</v>
      </c>
      <c r="D431" s="343" t="s">
        <v>288</v>
      </c>
      <c r="E431" s="343" t="s">
        <v>289</v>
      </c>
      <c r="F431" s="344" t="s">
        <v>2840</v>
      </c>
      <c r="G431" s="344" t="s">
        <v>2670</v>
      </c>
      <c r="H431" s="344" t="s">
        <v>2841</v>
      </c>
      <c r="I431" s="363" t="s">
        <v>2815</v>
      </c>
      <c r="J431" s="345">
        <v>16281</v>
      </c>
      <c r="K431" s="345"/>
      <c r="L431" s="346"/>
    </row>
    <row r="432" spans="1:12" ht="51" hidden="1" x14ac:dyDescent="0.25">
      <c r="A432" s="343">
        <v>430</v>
      </c>
      <c r="B432" s="343" t="s">
        <v>2566</v>
      </c>
      <c r="C432" s="344" t="s">
        <v>589</v>
      </c>
      <c r="D432" s="343" t="s">
        <v>288</v>
      </c>
      <c r="E432" s="343" t="s">
        <v>289</v>
      </c>
      <c r="F432" s="344" t="s">
        <v>2842</v>
      </c>
      <c r="G432" s="344" t="s">
        <v>2655</v>
      </c>
      <c r="H432" s="344" t="s">
        <v>2843</v>
      </c>
      <c r="I432" s="363" t="s">
        <v>2844</v>
      </c>
      <c r="J432" s="345">
        <v>12489</v>
      </c>
      <c r="K432" s="345"/>
      <c r="L432" s="346"/>
    </row>
    <row r="433" spans="1:12" ht="26.25" hidden="1" x14ac:dyDescent="0.25">
      <c r="A433" s="343">
        <v>431</v>
      </c>
      <c r="B433" s="343" t="s">
        <v>2566</v>
      </c>
      <c r="C433" s="344" t="s">
        <v>589</v>
      </c>
      <c r="D433" s="343" t="s">
        <v>288</v>
      </c>
      <c r="E433" s="343" t="s">
        <v>289</v>
      </c>
      <c r="F433" s="344" t="s">
        <v>2845</v>
      </c>
      <c r="G433" s="344" t="s">
        <v>2639</v>
      </c>
      <c r="H433" s="344" t="s">
        <v>2846</v>
      </c>
      <c r="I433" s="363" t="s">
        <v>2844</v>
      </c>
      <c r="J433" s="345">
        <v>16596</v>
      </c>
      <c r="K433" s="345"/>
      <c r="L433" s="346"/>
    </row>
    <row r="434" spans="1:12" ht="38.25" hidden="1" x14ac:dyDescent="0.25">
      <c r="A434" s="343">
        <v>432</v>
      </c>
      <c r="B434" s="343" t="s">
        <v>2566</v>
      </c>
      <c r="C434" s="344" t="s">
        <v>589</v>
      </c>
      <c r="D434" s="343" t="s">
        <v>288</v>
      </c>
      <c r="E434" s="343" t="s">
        <v>289</v>
      </c>
      <c r="F434" s="344" t="s">
        <v>2847</v>
      </c>
      <c r="G434" s="344" t="s">
        <v>2735</v>
      </c>
      <c r="H434" s="344" t="s">
        <v>2848</v>
      </c>
      <c r="I434" s="363" t="s">
        <v>2844</v>
      </c>
      <c r="J434" s="345">
        <v>15554</v>
      </c>
      <c r="K434" s="345"/>
      <c r="L434" s="346"/>
    </row>
    <row r="435" spans="1:12" ht="63.75" hidden="1" x14ac:dyDescent="0.25">
      <c r="A435" s="343">
        <v>433</v>
      </c>
      <c r="B435" s="343" t="s">
        <v>2566</v>
      </c>
      <c r="C435" s="344" t="s">
        <v>589</v>
      </c>
      <c r="D435" s="343" t="s">
        <v>288</v>
      </c>
      <c r="E435" s="343" t="s">
        <v>289</v>
      </c>
      <c r="F435" s="344" t="s">
        <v>2849</v>
      </c>
      <c r="G435" s="344" t="s">
        <v>2618</v>
      </c>
      <c r="H435" s="344" t="s">
        <v>2850</v>
      </c>
      <c r="I435" s="363" t="s">
        <v>2801</v>
      </c>
      <c r="J435" s="345">
        <v>13669</v>
      </c>
      <c r="K435" s="345"/>
      <c r="L435" s="346"/>
    </row>
    <row r="436" spans="1:12" ht="51" hidden="1" x14ac:dyDescent="0.25">
      <c r="A436" s="343">
        <v>434</v>
      </c>
      <c r="B436" s="343" t="s">
        <v>2566</v>
      </c>
      <c r="C436" s="344" t="s">
        <v>589</v>
      </c>
      <c r="D436" s="343" t="s">
        <v>288</v>
      </c>
      <c r="E436" s="343" t="s">
        <v>289</v>
      </c>
      <c r="F436" s="344" t="s">
        <v>2851</v>
      </c>
      <c r="G436" s="344" t="s">
        <v>2852</v>
      </c>
      <c r="H436" s="344" t="s">
        <v>2853</v>
      </c>
      <c r="I436" s="363" t="s">
        <v>2844</v>
      </c>
      <c r="J436" s="345">
        <v>12916</v>
      </c>
      <c r="K436" s="345"/>
      <c r="L436" s="346"/>
    </row>
    <row r="437" spans="1:12" ht="38.25" hidden="1" x14ac:dyDescent="0.25">
      <c r="A437" s="343">
        <v>435</v>
      </c>
      <c r="B437" s="343" t="s">
        <v>2566</v>
      </c>
      <c r="C437" s="344" t="s">
        <v>589</v>
      </c>
      <c r="D437" s="343" t="s">
        <v>288</v>
      </c>
      <c r="E437" s="343" t="s">
        <v>289</v>
      </c>
      <c r="F437" s="344" t="s">
        <v>2854</v>
      </c>
      <c r="G437" s="344" t="s">
        <v>2673</v>
      </c>
      <c r="H437" s="344" t="s">
        <v>2855</v>
      </c>
      <c r="I437" s="363" t="s">
        <v>2844</v>
      </c>
      <c r="J437" s="345">
        <v>10394</v>
      </c>
      <c r="K437" s="345"/>
      <c r="L437" s="346"/>
    </row>
    <row r="438" spans="1:12" ht="76.5" hidden="1" x14ac:dyDescent="0.25">
      <c r="A438" s="343">
        <v>436</v>
      </c>
      <c r="B438" s="343" t="s">
        <v>2566</v>
      </c>
      <c r="C438" s="344" t="s">
        <v>589</v>
      </c>
      <c r="D438" s="343" t="s">
        <v>288</v>
      </c>
      <c r="E438" s="343" t="s">
        <v>289</v>
      </c>
      <c r="F438" s="344" t="s">
        <v>2856</v>
      </c>
      <c r="G438" s="344" t="s">
        <v>2621</v>
      </c>
      <c r="H438" s="344" t="s">
        <v>2857</v>
      </c>
      <c r="I438" s="363" t="s">
        <v>2801</v>
      </c>
      <c r="J438" s="345">
        <v>11292</v>
      </c>
      <c r="K438" s="345"/>
      <c r="L438" s="346"/>
    </row>
    <row r="439" spans="1:12" ht="38.25" hidden="1" x14ac:dyDescent="0.25">
      <c r="A439" s="343">
        <v>437</v>
      </c>
      <c r="B439" s="343" t="s">
        <v>2566</v>
      </c>
      <c r="C439" s="344" t="s">
        <v>589</v>
      </c>
      <c r="D439" s="343" t="s">
        <v>288</v>
      </c>
      <c r="E439" s="343" t="s">
        <v>289</v>
      </c>
      <c r="F439" s="344" t="s">
        <v>2858</v>
      </c>
      <c r="G439" s="344" t="s">
        <v>2696</v>
      </c>
      <c r="H439" s="344" t="s">
        <v>2859</v>
      </c>
      <c r="I439" s="363" t="s">
        <v>2860</v>
      </c>
      <c r="J439" s="345">
        <v>6430</v>
      </c>
      <c r="K439" s="345"/>
      <c r="L439" s="346"/>
    </row>
    <row r="440" spans="1:12" ht="51" hidden="1" x14ac:dyDescent="0.25">
      <c r="A440" s="343">
        <v>438</v>
      </c>
      <c r="B440" s="343" t="s">
        <v>2566</v>
      </c>
      <c r="C440" s="344" t="s">
        <v>589</v>
      </c>
      <c r="D440" s="343" t="s">
        <v>288</v>
      </c>
      <c r="E440" s="343" t="s">
        <v>289</v>
      </c>
      <c r="F440" s="344" t="s">
        <v>2861</v>
      </c>
      <c r="G440" s="344" t="s">
        <v>2862</v>
      </c>
      <c r="H440" s="344" t="s">
        <v>2863</v>
      </c>
      <c r="I440" s="363" t="s">
        <v>2860</v>
      </c>
      <c r="J440" s="345">
        <v>7853</v>
      </c>
      <c r="K440" s="345"/>
      <c r="L440" s="346"/>
    </row>
    <row r="441" spans="1:12" ht="38.25" hidden="1" x14ac:dyDescent="0.25">
      <c r="A441" s="343">
        <v>439</v>
      </c>
      <c r="B441" s="343" t="s">
        <v>2566</v>
      </c>
      <c r="C441" s="344" t="s">
        <v>589</v>
      </c>
      <c r="D441" s="343" t="s">
        <v>288</v>
      </c>
      <c r="E441" s="343" t="s">
        <v>289</v>
      </c>
      <c r="F441" s="344" t="s">
        <v>2864</v>
      </c>
      <c r="G441" s="344" t="s">
        <v>2865</v>
      </c>
      <c r="H441" s="344" t="s">
        <v>2866</v>
      </c>
      <c r="I441" s="363" t="s">
        <v>2867</v>
      </c>
      <c r="J441" s="345">
        <v>13707</v>
      </c>
      <c r="K441" s="345"/>
      <c r="L441" s="346"/>
    </row>
    <row r="442" spans="1:12" ht="38.25" hidden="1" x14ac:dyDescent="0.25">
      <c r="A442" s="343">
        <v>440</v>
      </c>
      <c r="B442" s="343" t="s">
        <v>2566</v>
      </c>
      <c r="C442" s="344" t="s">
        <v>589</v>
      </c>
      <c r="D442" s="343" t="s">
        <v>288</v>
      </c>
      <c r="E442" s="343" t="s">
        <v>289</v>
      </c>
      <c r="F442" s="344" t="s">
        <v>2868</v>
      </c>
      <c r="G442" s="344" t="s">
        <v>2724</v>
      </c>
      <c r="H442" s="344" t="s">
        <v>2869</v>
      </c>
      <c r="I442" s="363" t="s">
        <v>2867</v>
      </c>
      <c r="J442" s="345">
        <v>19561</v>
      </c>
      <c r="K442" s="345"/>
      <c r="L442" s="346"/>
    </row>
    <row r="443" spans="1:12" ht="26.25" hidden="1" x14ac:dyDescent="0.25">
      <c r="A443" s="343">
        <v>441</v>
      </c>
      <c r="B443" s="343" t="s">
        <v>2566</v>
      </c>
      <c r="C443" s="344" t="s">
        <v>589</v>
      </c>
      <c r="D443" s="343" t="s">
        <v>288</v>
      </c>
      <c r="E443" s="343" t="s">
        <v>289</v>
      </c>
      <c r="F443" s="344" t="s">
        <v>2870</v>
      </c>
      <c r="G443" s="344" t="s">
        <v>2871</v>
      </c>
      <c r="H443" s="344" t="s">
        <v>2872</v>
      </c>
      <c r="I443" s="363" t="s">
        <v>2867</v>
      </c>
      <c r="J443" s="345">
        <v>5013</v>
      </c>
      <c r="K443" s="345"/>
      <c r="L443" s="346"/>
    </row>
    <row r="444" spans="1:12" ht="26.25" hidden="1" x14ac:dyDescent="0.25">
      <c r="A444" s="343">
        <v>442</v>
      </c>
      <c r="B444" s="343" t="s">
        <v>2566</v>
      </c>
      <c r="C444" s="344" t="s">
        <v>589</v>
      </c>
      <c r="D444" s="343" t="s">
        <v>288</v>
      </c>
      <c r="E444" s="343" t="s">
        <v>289</v>
      </c>
      <c r="F444" s="344" t="s">
        <v>2873</v>
      </c>
      <c r="G444" s="344" t="s">
        <v>2874</v>
      </c>
      <c r="H444" s="344" t="s">
        <v>2875</v>
      </c>
      <c r="I444" s="363" t="s">
        <v>2860</v>
      </c>
      <c r="J444" s="345">
        <v>12774</v>
      </c>
      <c r="K444" s="345"/>
      <c r="L444" s="346"/>
    </row>
    <row r="445" spans="1:12" ht="89.25" hidden="1" x14ac:dyDescent="0.25">
      <c r="A445" s="343">
        <v>443</v>
      </c>
      <c r="B445" s="343" t="s">
        <v>2566</v>
      </c>
      <c r="C445" s="344" t="s">
        <v>589</v>
      </c>
      <c r="D445" s="343" t="s">
        <v>288</v>
      </c>
      <c r="E445" s="343" t="s">
        <v>289</v>
      </c>
      <c r="F445" s="344" t="s">
        <v>2876</v>
      </c>
      <c r="G445" s="344" t="s">
        <v>2877</v>
      </c>
      <c r="H445" s="344" t="s">
        <v>2878</v>
      </c>
      <c r="I445" s="363" t="s">
        <v>2867</v>
      </c>
      <c r="J445" s="345">
        <v>15899</v>
      </c>
      <c r="K445" s="345"/>
      <c r="L445" s="346"/>
    </row>
    <row r="446" spans="1:12" ht="26.25" hidden="1" x14ac:dyDescent="0.25">
      <c r="A446" s="343">
        <v>444</v>
      </c>
      <c r="B446" s="343" t="s">
        <v>2566</v>
      </c>
      <c r="C446" s="344" t="s">
        <v>589</v>
      </c>
      <c r="D446" s="343" t="s">
        <v>288</v>
      </c>
      <c r="E446" s="343" t="s">
        <v>289</v>
      </c>
      <c r="F446" s="344" t="s">
        <v>2879</v>
      </c>
      <c r="G446" s="344" t="s">
        <v>2880</v>
      </c>
      <c r="H446" s="344" t="s">
        <v>2881</v>
      </c>
      <c r="I446" s="363" t="s">
        <v>2860</v>
      </c>
      <c r="J446" s="345">
        <v>6752</v>
      </c>
      <c r="K446" s="345"/>
      <c r="L446" s="346"/>
    </row>
    <row r="447" spans="1:12" ht="51" hidden="1" x14ac:dyDescent="0.25">
      <c r="A447" s="343">
        <v>445</v>
      </c>
      <c r="B447" s="343" t="s">
        <v>2566</v>
      </c>
      <c r="C447" s="344" t="s">
        <v>589</v>
      </c>
      <c r="D447" s="343" t="s">
        <v>288</v>
      </c>
      <c r="E447" s="343" t="s">
        <v>289</v>
      </c>
      <c r="F447" s="344" t="s">
        <v>2882</v>
      </c>
      <c r="G447" s="344" t="s">
        <v>2660</v>
      </c>
      <c r="H447" s="344" t="s">
        <v>2883</v>
      </c>
      <c r="I447" s="363" t="s">
        <v>2860</v>
      </c>
      <c r="J447" s="345">
        <v>4776</v>
      </c>
      <c r="K447" s="345"/>
      <c r="L447" s="346"/>
    </row>
    <row r="448" spans="1:12" ht="38.25" hidden="1" x14ac:dyDescent="0.25">
      <c r="A448" s="343">
        <v>446</v>
      </c>
      <c r="B448" s="343" t="s">
        <v>2566</v>
      </c>
      <c r="C448" s="344" t="s">
        <v>589</v>
      </c>
      <c r="D448" s="343" t="s">
        <v>288</v>
      </c>
      <c r="E448" s="343" t="s">
        <v>289</v>
      </c>
      <c r="F448" s="344" t="s">
        <v>2884</v>
      </c>
      <c r="G448" s="344" t="s">
        <v>2606</v>
      </c>
      <c r="H448" s="344" t="s">
        <v>2885</v>
      </c>
      <c r="I448" s="363" t="s">
        <v>2867</v>
      </c>
      <c r="J448" s="345">
        <v>18854</v>
      </c>
      <c r="K448" s="345"/>
      <c r="L448" s="346"/>
    </row>
    <row r="449" spans="1:12" ht="38.25" hidden="1" x14ac:dyDescent="0.25">
      <c r="A449" s="343">
        <v>447</v>
      </c>
      <c r="B449" s="343" t="s">
        <v>2566</v>
      </c>
      <c r="C449" s="344" t="s">
        <v>589</v>
      </c>
      <c r="D449" s="343" t="s">
        <v>288</v>
      </c>
      <c r="E449" s="343" t="s">
        <v>289</v>
      </c>
      <c r="F449" s="344" t="s">
        <v>2886</v>
      </c>
      <c r="G449" s="344" t="s">
        <v>2887</v>
      </c>
      <c r="H449" s="344" t="s">
        <v>2888</v>
      </c>
      <c r="I449" s="363" t="s">
        <v>2867</v>
      </c>
      <c r="J449" s="345">
        <v>10816</v>
      </c>
      <c r="K449" s="345"/>
      <c r="L449" s="346"/>
    </row>
    <row r="450" spans="1:12" ht="26.25" hidden="1" x14ac:dyDescent="0.25">
      <c r="A450" s="343">
        <v>448</v>
      </c>
      <c r="B450" s="343" t="s">
        <v>2566</v>
      </c>
      <c r="C450" s="344" t="s">
        <v>589</v>
      </c>
      <c r="D450" s="343" t="s">
        <v>288</v>
      </c>
      <c r="E450" s="343" t="s">
        <v>289</v>
      </c>
      <c r="F450" s="344" t="s">
        <v>2889</v>
      </c>
      <c r="G450" s="344" t="s">
        <v>2890</v>
      </c>
      <c r="H450" s="344" t="s">
        <v>2891</v>
      </c>
      <c r="I450" s="363" t="s">
        <v>2867</v>
      </c>
      <c r="J450" s="345">
        <v>16576</v>
      </c>
      <c r="K450" s="345"/>
      <c r="L450" s="346"/>
    </row>
    <row r="451" spans="1:12" ht="51" hidden="1" x14ac:dyDescent="0.25">
      <c r="A451" s="343">
        <v>449</v>
      </c>
      <c r="B451" s="343" t="s">
        <v>2566</v>
      </c>
      <c r="C451" s="344" t="s">
        <v>589</v>
      </c>
      <c r="D451" s="343" t="s">
        <v>288</v>
      </c>
      <c r="E451" s="343" t="s">
        <v>289</v>
      </c>
      <c r="F451" s="344" t="s">
        <v>2892</v>
      </c>
      <c r="G451" s="344" t="s">
        <v>2893</v>
      </c>
      <c r="H451" s="344" t="s">
        <v>2894</v>
      </c>
      <c r="I451" s="363" t="s">
        <v>2895</v>
      </c>
      <c r="J451" s="345">
        <v>1584</v>
      </c>
      <c r="K451" s="345"/>
      <c r="L451" s="346"/>
    </row>
    <row r="452" spans="1:12" ht="51" hidden="1" x14ac:dyDescent="0.25">
      <c r="A452" s="343">
        <v>450</v>
      </c>
      <c r="B452" s="343" t="s">
        <v>2566</v>
      </c>
      <c r="C452" s="344" t="s">
        <v>589</v>
      </c>
      <c r="D452" s="343" t="s">
        <v>288</v>
      </c>
      <c r="E452" s="343" t="s">
        <v>289</v>
      </c>
      <c r="F452" s="344" t="s">
        <v>2896</v>
      </c>
      <c r="G452" s="344" t="s">
        <v>2738</v>
      </c>
      <c r="H452" s="344" t="s">
        <v>2897</v>
      </c>
      <c r="I452" s="363" t="s">
        <v>2898</v>
      </c>
      <c r="J452" s="345">
        <v>14070</v>
      </c>
      <c r="K452" s="345"/>
      <c r="L452" s="346"/>
    </row>
    <row r="453" spans="1:12" ht="76.5" hidden="1" x14ac:dyDescent="0.25">
      <c r="A453" s="343">
        <v>451</v>
      </c>
      <c r="B453" s="343" t="s">
        <v>2566</v>
      </c>
      <c r="C453" s="344" t="s">
        <v>589</v>
      </c>
      <c r="D453" s="343" t="s">
        <v>288</v>
      </c>
      <c r="E453" s="343" t="s">
        <v>289</v>
      </c>
      <c r="F453" s="344" t="s">
        <v>2899</v>
      </c>
      <c r="G453" s="344" t="s">
        <v>2900</v>
      </c>
      <c r="H453" s="344" t="s">
        <v>2901</v>
      </c>
      <c r="I453" s="363" t="s">
        <v>2898</v>
      </c>
      <c r="J453" s="345">
        <v>9149</v>
      </c>
      <c r="K453" s="345"/>
      <c r="L453" s="346"/>
    </row>
    <row r="454" spans="1:12" ht="26.25" hidden="1" x14ac:dyDescent="0.25">
      <c r="A454" s="343">
        <v>452</v>
      </c>
      <c r="B454" s="343" t="s">
        <v>2566</v>
      </c>
      <c r="C454" s="344" t="s">
        <v>589</v>
      </c>
      <c r="D454" s="343" t="s">
        <v>288</v>
      </c>
      <c r="E454" s="343" t="s">
        <v>289</v>
      </c>
      <c r="F454" s="344" t="s">
        <v>2902</v>
      </c>
      <c r="G454" s="344" t="s">
        <v>2679</v>
      </c>
      <c r="H454" s="344" t="s">
        <v>2903</v>
      </c>
      <c r="I454" s="363" t="s">
        <v>2895</v>
      </c>
      <c r="J454" s="345">
        <v>16938</v>
      </c>
      <c r="K454" s="345"/>
      <c r="L454" s="346"/>
    </row>
    <row r="455" spans="1:12" ht="51" hidden="1" x14ac:dyDescent="0.25">
      <c r="A455" s="343">
        <v>453</v>
      </c>
      <c r="B455" s="343" t="s">
        <v>2566</v>
      </c>
      <c r="C455" s="344" t="s">
        <v>589</v>
      </c>
      <c r="D455" s="343" t="s">
        <v>288</v>
      </c>
      <c r="E455" s="343" t="s">
        <v>289</v>
      </c>
      <c r="F455" s="344" t="s">
        <v>2904</v>
      </c>
      <c r="G455" s="344" t="s">
        <v>2692</v>
      </c>
      <c r="H455" s="344" t="s">
        <v>2905</v>
      </c>
      <c r="I455" s="363" t="s">
        <v>2898</v>
      </c>
      <c r="J455" s="345">
        <v>14385</v>
      </c>
      <c r="K455" s="345"/>
      <c r="L455" s="346"/>
    </row>
    <row r="456" spans="1:12" ht="114.75" hidden="1" x14ac:dyDescent="0.25">
      <c r="A456" s="343">
        <v>454</v>
      </c>
      <c r="B456" s="343" t="s">
        <v>2566</v>
      </c>
      <c r="C456" s="344" t="s">
        <v>589</v>
      </c>
      <c r="D456" s="343" t="s">
        <v>288</v>
      </c>
      <c r="E456" s="343" t="s">
        <v>289</v>
      </c>
      <c r="F456" s="344" t="s">
        <v>2906</v>
      </c>
      <c r="G456" s="344" t="s">
        <v>2648</v>
      </c>
      <c r="H456" s="344" t="s">
        <v>2907</v>
      </c>
      <c r="I456" s="363" t="s">
        <v>2895</v>
      </c>
      <c r="J456" s="345">
        <v>10456</v>
      </c>
      <c r="K456" s="345"/>
      <c r="L456" s="346"/>
    </row>
    <row r="457" spans="1:12" ht="38.25" hidden="1" x14ac:dyDescent="0.25">
      <c r="A457" s="343">
        <v>455</v>
      </c>
      <c r="B457" s="343" t="s">
        <v>2566</v>
      </c>
      <c r="C457" s="344" t="s">
        <v>589</v>
      </c>
      <c r="D457" s="343" t="s">
        <v>288</v>
      </c>
      <c r="E457" s="343" t="s">
        <v>289</v>
      </c>
      <c r="F457" s="344" t="s">
        <v>2908</v>
      </c>
      <c r="G457" s="344" t="s">
        <v>2909</v>
      </c>
      <c r="H457" s="344" t="s">
        <v>2910</v>
      </c>
      <c r="I457" s="363" t="s">
        <v>2895</v>
      </c>
      <c r="J457" s="345">
        <v>6006</v>
      </c>
      <c r="K457" s="345"/>
      <c r="L457" s="346"/>
    </row>
    <row r="458" spans="1:12" ht="38.25" hidden="1" x14ac:dyDescent="0.25">
      <c r="A458" s="343">
        <v>456</v>
      </c>
      <c r="B458" s="343" t="s">
        <v>2566</v>
      </c>
      <c r="C458" s="344" t="s">
        <v>589</v>
      </c>
      <c r="D458" s="343" t="s">
        <v>288</v>
      </c>
      <c r="E458" s="343" t="s">
        <v>289</v>
      </c>
      <c r="F458" s="344" t="s">
        <v>2911</v>
      </c>
      <c r="G458" s="344" t="s">
        <v>2624</v>
      </c>
      <c r="H458" s="344" t="s">
        <v>2912</v>
      </c>
      <c r="I458" s="363" t="s">
        <v>2895</v>
      </c>
      <c r="J458" s="345">
        <v>13258</v>
      </c>
      <c r="K458" s="345"/>
      <c r="L458" s="346"/>
    </row>
    <row r="459" spans="1:12" ht="38.25" hidden="1" x14ac:dyDescent="0.25">
      <c r="A459" s="343">
        <v>457</v>
      </c>
      <c r="B459" s="343" t="s">
        <v>2566</v>
      </c>
      <c r="C459" s="344" t="s">
        <v>589</v>
      </c>
      <c r="D459" s="343" t="s">
        <v>288</v>
      </c>
      <c r="E459" s="343" t="s">
        <v>289</v>
      </c>
      <c r="F459" s="344" t="s">
        <v>2913</v>
      </c>
      <c r="G459" s="344" t="s">
        <v>2914</v>
      </c>
      <c r="H459" s="344" t="s">
        <v>2915</v>
      </c>
      <c r="I459" s="363" t="s">
        <v>2898</v>
      </c>
      <c r="J459" s="345">
        <v>18832</v>
      </c>
      <c r="K459" s="345"/>
      <c r="L459" s="346"/>
    </row>
    <row r="460" spans="1:12" ht="38.25" hidden="1" x14ac:dyDescent="0.25">
      <c r="A460" s="343">
        <v>458</v>
      </c>
      <c r="B460" s="343" t="s">
        <v>2566</v>
      </c>
      <c r="C460" s="344" t="s">
        <v>589</v>
      </c>
      <c r="D460" s="343" t="s">
        <v>288</v>
      </c>
      <c r="E460" s="343" t="s">
        <v>289</v>
      </c>
      <c r="F460" s="344" t="s">
        <v>2916</v>
      </c>
      <c r="G460" s="344" t="s">
        <v>2667</v>
      </c>
      <c r="H460" s="344" t="s">
        <v>2917</v>
      </c>
      <c r="I460" s="363" t="s">
        <v>2895</v>
      </c>
      <c r="J460" s="345">
        <v>14376</v>
      </c>
      <c r="K460" s="345"/>
      <c r="L460" s="346"/>
    </row>
    <row r="461" spans="1:12" ht="38.25" hidden="1" x14ac:dyDescent="0.25">
      <c r="A461" s="343">
        <v>459</v>
      </c>
      <c r="B461" s="343" t="s">
        <v>2566</v>
      </c>
      <c r="C461" s="344" t="s">
        <v>589</v>
      </c>
      <c r="D461" s="343" t="s">
        <v>288</v>
      </c>
      <c r="E461" s="343" t="s">
        <v>289</v>
      </c>
      <c r="F461" s="344" t="s">
        <v>2918</v>
      </c>
      <c r="G461" s="344" t="s">
        <v>2919</v>
      </c>
      <c r="H461" s="344" t="s">
        <v>2920</v>
      </c>
      <c r="I461" s="363" t="s">
        <v>2898</v>
      </c>
      <c r="J461" s="345">
        <v>5820</v>
      </c>
      <c r="K461" s="345"/>
      <c r="L461" s="346"/>
    </row>
    <row r="462" spans="1:12" ht="38.25" hidden="1" x14ac:dyDescent="0.25">
      <c r="A462" s="343">
        <v>460</v>
      </c>
      <c r="B462" s="343" t="s">
        <v>2566</v>
      </c>
      <c r="C462" s="344" t="s">
        <v>589</v>
      </c>
      <c r="D462" s="343" t="s">
        <v>288</v>
      </c>
      <c r="E462" s="343" t="s">
        <v>289</v>
      </c>
      <c r="F462" s="344" t="s">
        <v>2921</v>
      </c>
      <c r="G462" s="344" t="s">
        <v>2922</v>
      </c>
      <c r="H462" s="344" t="s">
        <v>2923</v>
      </c>
      <c r="I462" s="363" t="s">
        <v>2898</v>
      </c>
      <c r="J462" s="345">
        <v>11506</v>
      </c>
      <c r="K462" s="345"/>
      <c r="L462" s="346"/>
    </row>
    <row r="463" spans="1:12" ht="51" hidden="1" x14ac:dyDescent="0.25">
      <c r="A463" s="343">
        <v>461</v>
      </c>
      <c r="B463" s="343" t="s">
        <v>2566</v>
      </c>
      <c r="C463" s="344" t="s">
        <v>589</v>
      </c>
      <c r="D463" s="343" t="s">
        <v>288</v>
      </c>
      <c r="E463" s="343" t="s">
        <v>289</v>
      </c>
      <c r="F463" s="344" t="s">
        <v>2924</v>
      </c>
      <c r="G463" s="344" t="s">
        <v>2925</v>
      </c>
      <c r="H463" s="344" t="s">
        <v>2926</v>
      </c>
      <c r="I463" s="363" t="s">
        <v>2898</v>
      </c>
      <c r="J463" s="345">
        <v>10182</v>
      </c>
      <c r="K463" s="345"/>
      <c r="L463" s="346"/>
    </row>
    <row r="464" spans="1:12" ht="51" hidden="1" x14ac:dyDescent="0.25">
      <c r="A464" s="343">
        <v>462</v>
      </c>
      <c r="B464" s="343" t="s">
        <v>2566</v>
      </c>
      <c r="C464" s="344" t="s">
        <v>589</v>
      </c>
      <c r="D464" s="343" t="s">
        <v>288</v>
      </c>
      <c r="E464" s="343" t="s">
        <v>289</v>
      </c>
      <c r="F464" s="344" t="s">
        <v>2927</v>
      </c>
      <c r="G464" s="344" t="s">
        <v>2645</v>
      </c>
      <c r="H464" s="344" t="s">
        <v>2928</v>
      </c>
      <c r="I464" s="363" t="s">
        <v>2898</v>
      </c>
      <c r="J464" s="345">
        <v>11858</v>
      </c>
      <c r="K464" s="345"/>
      <c r="L464" s="346"/>
    </row>
    <row r="465" spans="1:12" ht="51" hidden="1" x14ac:dyDescent="0.25">
      <c r="A465" s="343">
        <v>463</v>
      </c>
      <c r="B465" s="343" t="s">
        <v>2566</v>
      </c>
      <c r="C465" s="344" t="s">
        <v>589</v>
      </c>
      <c r="D465" s="343" t="s">
        <v>288</v>
      </c>
      <c r="E465" s="343" t="s">
        <v>289</v>
      </c>
      <c r="F465" s="344" t="s">
        <v>2929</v>
      </c>
      <c r="G465" s="344" t="s">
        <v>2930</v>
      </c>
      <c r="H465" s="344" t="s">
        <v>2931</v>
      </c>
      <c r="I465" s="363" t="s">
        <v>2898</v>
      </c>
      <c r="J465" s="345">
        <v>19672</v>
      </c>
      <c r="K465" s="345"/>
      <c r="L465" s="346"/>
    </row>
    <row r="466" spans="1:12" ht="38.25" x14ac:dyDescent="0.25">
      <c r="A466" s="343">
        <v>464</v>
      </c>
      <c r="B466" s="343" t="s">
        <v>2566</v>
      </c>
      <c r="C466" s="344" t="s">
        <v>2932</v>
      </c>
      <c r="D466" s="343" t="s">
        <v>320</v>
      </c>
      <c r="E466" s="343" t="s">
        <v>289</v>
      </c>
      <c r="F466" s="344" t="s">
        <v>2933</v>
      </c>
      <c r="G466" s="344" t="s">
        <v>2934</v>
      </c>
      <c r="H466" s="344" t="s">
        <v>2935</v>
      </c>
      <c r="I466" s="363" t="s">
        <v>2936</v>
      </c>
      <c r="J466" s="345">
        <v>1087.5</v>
      </c>
      <c r="K466" s="345"/>
      <c r="L466" s="346"/>
    </row>
    <row r="467" spans="1:12" ht="38.25" x14ac:dyDescent="0.25">
      <c r="A467" s="343">
        <v>465</v>
      </c>
      <c r="B467" s="343" t="s">
        <v>2566</v>
      </c>
      <c r="C467" s="344" t="s">
        <v>2937</v>
      </c>
      <c r="D467" s="343" t="s">
        <v>320</v>
      </c>
      <c r="E467" s="343" t="s">
        <v>289</v>
      </c>
      <c r="F467" s="344" t="s">
        <v>2938</v>
      </c>
      <c r="G467" s="344" t="s">
        <v>2939</v>
      </c>
      <c r="H467" s="344" t="s">
        <v>2940</v>
      </c>
      <c r="I467" s="363" t="s">
        <v>2941</v>
      </c>
      <c r="J467" s="345">
        <v>15000</v>
      </c>
      <c r="K467" s="345"/>
      <c r="L467" s="346"/>
    </row>
    <row r="468" spans="1:12" ht="38.25" x14ac:dyDescent="0.25">
      <c r="A468" s="343">
        <v>466</v>
      </c>
      <c r="B468" s="343" t="s">
        <v>2566</v>
      </c>
      <c r="C468" s="344" t="s">
        <v>2942</v>
      </c>
      <c r="D468" s="343" t="s">
        <v>320</v>
      </c>
      <c r="E468" s="343" t="s">
        <v>289</v>
      </c>
      <c r="F468" s="344" t="s">
        <v>2943</v>
      </c>
      <c r="G468" s="344" t="s">
        <v>2934</v>
      </c>
      <c r="H468" s="344" t="s">
        <v>2944</v>
      </c>
      <c r="I468" s="363" t="s">
        <v>2945</v>
      </c>
      <c r="J468" s="345">
        <v>2133</v>
      </c>
      <c r="K468" s="345"/>
      <c r="L468" s="346"/>
    </row>
    <row r="469" spans="1:12" ht="51" x14ac:dyDescent="0.25">
      <c r="A469" s="343">
        <v>467</v>
      </c>
      <c r="B469" s="343" t="s">
        <v>2566</v>
      </c>
      <c r="C469" s="344" t="s">
        <v>2946</v>
      </c>
      <c r="D469" s="343" t="s">
        <v>320</v>
      </c>
      <c r="E469" s="343" t="s">
        <v>289</v>
      </c>
      <c r="F469" s="344" t="s">
        <v>2947</v>
      </c>
      <c r="G469" s="344" t="s">
        <v>2948</v>
      </c>
      <c r="H469" s="344" t="s">
        <v>2949</v>
      </c>
      <c r="I469" s="363" t="s">
        <v>2950</v>
      </c>
      <c r="J469" s="345">
        <v>5483</v>
      </c>
      <c r="K469" s="345"/>
      <c r="L469" s="346"/>
    </row>
    <row r="470" spans="1:12" ht="38.25" x14ac:dyDescent="0.25">
      <c r="A470" s="343">
        <v>468</v>
      </c>
      <c r="B470" s="343" t="s">
        <v>2566</v>
      </c>
      <c r="C470" s="344" t="s">
        <v>2951</v>
      </c>
      <c r="D470" s="343" t="s">
        <v>320</v>
      </c>
      <c r="E470" s="343" t="s">
        <v>300</v>
      </c>
      <c r="F470" s="344" t="s">
        <v>2952</v>
      </c>
      <c r="G470" s="344" t="s">
        <v>2953</v>
      </c>
      <c r="H470" s="344" t="s">
        <v>2954</v>
      </c>
      <c r="I470" s="363" t="s">
        <v>2955</v>
      </c>
      <c r="J470" s="345">
        <v>7190.51</v>
      </c>
      <c r="K470" s="345"/>
      <c r="L470" s="346"/>
    </row>
    <row r="471" spans="1:12" ht="38.25" x14ac:dyDescent="0.25">
      <c r="A471" s="343">
        <v>469</v>
      </c>
      <c r="B471" s="343" t="s">
        <v>2566</v>
      </c>
      <c r="C471" s="344" t="s">
        <v>2956</v>
      </c>
      <c r="D471" s="343" t="s">
        <v>320</v>
      </c>
      <c r="E471" s="343" t="s">
        <v>300</v>
      </c>
      <c r="F471" s="344" t="s">
        <v>2957</v>
      </c>
      <c r="G471" s="344" t="s">
        <v>2958</v>
      </c>
      <c r="H471" s="344" t="s">
        <v>2959</v>
      </c>
      <c r="I471" s="363" t="s">
        <v>2960</v>
      </c>
      <c r="J471" s="345">
        <v>3720</v>
      </c>
      <c r="K471" s="345"/>
      <c r="L471" s="346"/>
    </row>
    <row r="472" spans="1:12" ht="26.25" x14ac:dyDescent="0.25">
      <c r="A472" s="343">
        <v>470</v>
      </c>
      <c r="B472" s="343" t="s">
        <v>2566</v>
      </c>
      <c r="C472" s="344" t="s">
        <v>2946</v>
      </c>
      <c r="D472" s="343" t="s">
        <v>320</v>
      </c>
      <c r="E472" s="343" t="s">
        <v>289</v>
      </c>
      <c r="F472" s="344" t="s">
        <v>2961</v>
      </c>
      <c r="G472" s="344" t="s">
        <v>2962</v>
      </c>
      <c r="H472" s="344" t="s">
        <v>2963</v>
      </c>
      <c r="I472" s="363" t="s">
        <v>2964</v>
      </c>
      <c r="J472" s="345">
        <v>14000</v>
      </c>
      <c r="K472" s="345"/>
      <c r="L472" s="346"/>
    </row>
    <row r="473" spans="1:12" ht="89.25" x14ac:dyDescent="0.25">
      <c r="A473" s="343">
        <v>471</v>
      </c>
      <c r="B473" s="343" t="s">
        <v>2566</v>
      </c>
      <c r="C473" s="344" t="s">
        <v>2965</v>
      </c>
      <c r="D473" s="343" t="s">
        <v>320</v>
      </c>
      <c r="E473" s="343" t="s">
        <v>289</v>
      </c>
      <c r="F473" s="344" t="s">
        <v>2966</v>
      </c>
      <c r="G473" s="344" t="s">
        <v>2967</v>
      </c>
      <c r="H473" s="344" t="s">
        <v>2968</v>
      </c>
      <c r="I473" s="363" t="s">
        <v>2969</v>
      </c>
      <c r="J473" s="345">
        <v>17500</v>
      </c>
      <c r="K473" s="345"/>
      <c r="L473" s="346"/>
    </row>
    <row r="474" spans="1:12" ht="26.25" x14ac:dyDescent="0.25">
      <c r="A474" s="343">
        <v>472</v>
      </c>
      <c r="B474" s="343" t="s">
        <v>2566</v>
      </c>
      <c r="C474" s="344" t="s">
        <v>2946</v>
      </c>
      <c r="D474" s="343" t="s">
        <v>320</v>
      </c>
      <c r="E474" s="343" t="s">
        <v>289</v>
      </c>
      <c r="F474" s="344" t="s">
        <v>2970</v>
      </c>
      <c r="G474" s="344" t="s">
        <v>2971</v>
      </c>
      <c r="H474" s="344" t="s">
        <v>2972</v>
      </c>
      <c r="I474" s="363" t="s">
        <v>2973</v>
      </c>
      <c r="J474" s="345">
        <v>3381</v>
      </c>
      <c r="K474" s="345"/>
      <c r="L474" s="346"/>
    </row>
    <row r="475" spans="1:12" ht="26.25" x14ac:dyDescent="0.25">
      <c r="A475" s="343">
        <v>473</v>
      </c>
      <c r="B475" s="343" t="s">
        <v>2566</v>
      </c>
      <c r="C475" s="344" t="s">
        <v>2974</v>
      </c>
      <c r="D475" s="343" t="s">
        <v>320</v>
      </c>
      <c r="E475" s="343" t="s">
        <v>289</v>
      </c>
      <c r="F475" s="344" t="s">
        <v>2975</v>
      </c>
      <c r="G475" s="344" t="s">
        <v>2976</v>
      </c>
      <c r="H475" s="344" t="s">
        <v>2977</v>
      </c>
      <c r="I475" s="363" t="s">
        <v>2978</v>
      </c>
      <c r="J475" s="345">
        <v>6100</v>
      </c>
      <c r="K475" s="345"/>
      <c r="L475" s="346"/>
    </row>
    <row r="476" spans="1:12" ht="26.25" x14ac:dyDescent="0.25">
      <c r="A476" s="343">
        <v>474</v>
      </c>
      <c r="B476" s="343" t="s">
        <v>2566</v>
      </c>
      <c r="C476" s="344" t="s">
        <v>2979</v>
      </c>
      <c r="D476" s="343" t="s">
        <v>320</v>
      </c>
      <c r="E476" s="343" t="s">
        <v>289</v>
      </c>
      <c r="F476" s="344" t="s">
        <v>2980</v>
      </c>
      <c r="G476" s="344" t="s">
        <v>2981</v>
      </c>
      <c r="H476" s="344" t="s">
        <v>2982</v>
      </c>
      <c r="I476" s="363" t="s">
        <v>2983</v>
      </c>
      <c r="J476" s="345">
        <v>3000</v>
      </c>
      <c r="K476" s="345"/>
      <c r="L476" s="346"/>
    </row>
    <row r="477" spans="1:12" ht="26.25" x14ac:dyDescent="0.25">
      <c r="A477" s="343">
        <v>475</v>
      </c>
      <c r="B477" s="343" t="s">
        <v>2566</v>
      </c>
      <c r="C477" s="344" t="s">
        <v>2984</v>
      </c>
      <c r="D477" s="343" t="s">
        <v>320</v>
      </c>
      <c r="E477" s="343" t="s">
        <v>289</v>
      </c>
      <c r="F477" s="344" t="s">
        <v>2985</v>
      </c>
      <c r="G477" s="344" t="s">
        <v>2986</v>
      </c>
      <c r="H477" s="344" t="s">
        <v>2977</v>
      </c>
      <c r="I477" s="363" t="s">
        <v>2987</v>
      </c>
      <c r="J477" s="345">
        <v>600</v>
      </c>
      <c r="K477" s="345"/>
      <c r="L477" s="346"/>
    </row>
    <row r="478" spans="1:12" ht="26.25" x14ac:dyDescent="0.25">
      <c r="A478" s="343">
        <v>476</v>
      </c>
      <c r="B478" s="343" t="s">
        <v>2566</v>
      </c>
      <c r="C478" s="344" t="s">
        <v>2988</v>
      </c>
      <c r="D478" s="343" t="s">
        <v>320</v>
      </c>
      <c r="E478" s="343" t="s">
        <v>289</v>
      </c>
      <c r="F478" s="344" t="s">
        <v>2989</v>
      </c>
      <c r="G478" s="344" t="s">
        <v>2990</v>
      </c>
      <c r="H478" s="344" t="s">
        <v>2991</v>
      </c>
      <c r="I478" s="363" t="s">
        <v>2992</v>
      </c>
      <c r="J478" s="345">
        <v>3422.5</v>
      </c>
      <c r="K478" s="345"/>
      <c r="L478" s="346"/>
    </row>
    <row r="479" spans="1:12" ht="26.25" x14ac:dyDescent="0.25">
      <c r="A479" s="343">
        <v>477</v>
      </c>
      <c r="B479" s="343" t="s">
        <v>2566</v>
      </c>
      <c r="C479" s="344" t="s">
        <v>2993</v>
      </c>
      <c r="D479" s="343" t="s">
        <v>320</v>
      </c>
      <c r="E479" s="343" t="s">
        <v>289</v>
      </c>
      <c r="F479" s="344" t="s">
        <v>2994</v>
      </c>
      <c r="G479" s="344" t="s">
        <v>2995</v>
      </c>
      <c r="H479" s="344" t="s">
        <v>2996</v>
      </c>
      <c r="I479" s="363" t="s">
        <v>2997</v>
      </c>
      <c r="J479" s="345">
        <v>710</v>
      </c>
      <c r="K479" s="345"/>
      <c r="L479" s="346"/>
    </row>
    <row r="480" spans="1:12" ht="51" x14ac:dyDescent="0.25">
      <c r="A480" s="343">
        <v>478</v>
      </c>
      <c r="B480" s="343" t="s">
        <v>2566</v>
      </c>
      <c r="C480" s="344" t="s">
        <v>1354</v>
      </c>
      <c r="D480" s="343" t="s">
        <v>320</v>
      </c>
      <c r="E480" s="343" t="s">
        <v>289</v>
      </c>
      <c r="F480" s="344" t="s">
        <v>2998</v>
      </c>
      <c r="G480" s="344" t="s">
        <v>2999</v>
      </c>
      <c r="H480" s="344" t="s">
        <v>3000</v>
      </c>
      <c r="I480" s="363" t="s">
        <v>3001</v>
      </c>
      <c r="J480" s="345">
        <v>6400</v>
      </c>
      <c r="K480" s="345"/>
      <c r="L480" s="346"/>
    </row>
    <row r="481" spans="1:12" ht="38.25" x14ac:dyDescent="0.25">
      <c r="A481" s="343">
        <v>479</v>
      </c>
      <c r="B481" s="343" t="s">
        <v>2566</v>
      </c>
      <c r="C481" s="344" t="s">
        <v>3002</v>
      </c>
      <c r="D481" s="343" t="s">
        <v>320</v>
      </c>
      <c r="E481" s="343" t="s">
        <v>289</v>
      </c>
      <c r="F481" s="344" t="s">
        <v>3003</v>
      </c>
      <c r="G481" s="344" t="s">
        <v>3004</v>
      </c>
      <c r="H481" s="344" t="s">
        <v>3005</v>
      </c>
      <c r="I481" s="363" t="s">
        <v>3006</v>
      </c>
      <c r="J481" s="345">
        <v>4760</v>
      </c>
      <c r="K481" s="345"/>
      <c r="L481" s="346"/>
    </row>
    <row r="482" spans="1:12" ht="26.25" x14ac:dyDescent="0.25">
      <c r="A482" s="343">
        <v>480</v>
      </c>
      <c r="B482" s="343" t="s">
        <v>2566</v>
      </c>
      <c r="C482" s="344" t="s">
        <v>960</v>
      </c>
      <c r="D482" s="343" t="s">
        <v>320</v>
      </c>
      <c r="E482" s="343" t="s">
        <v>289</v>
      </c>
      <c r="F482" s="344" t="s">
        <v>3007</v>
      </c>
      <c r="G482" s="344" t="s">
        <v>2976</v>
      </c>
      <c r="H482" s="344" t="s">
        <v>3008</v>
      </c>
      <c r="I482" s="363" t="s">
        <v>3009</v>
      </c>
      <c r="J482" s="345">
        <v>6000</v>
      </c>
      <c r="K482" s="345"/>
      <c r="L482" s="346"/>
    </row>
    <row r="483" spans="1:12" ht="38.25" x14ac:dyDescent="0.25">
      <c r="A483" s="343">
        <v>481</v>
      </c>
      <c r="B483" s="343" t="s">
        <v>2566</v>
      </c>
      <c r="C483" s="344" t="s">
        <v>3010</v>
      </c>
      <c r="D483" s="343" t="s">
        <v>320</v>
      </c>
      <c r="E483" s="343" t="s">
        <v>289</v>
      </c>
      <c r="F483" s="344" t="s">
        <v>3011</v>
      </c>
      <c r="G483" s="344" t="s">
        <v>3012</v>
      </c>
      <c r="H483" s="344" t="s">
        <v>3013</v>
      </c>
      <c r="I483" s="363" t="s">
        <v>3014</v>
      </c>
      <c r="J483" s="345">
        <v>850</v>
      </c>
      <c r="K483" s="345"/>
      <c r="L483" s="346"/>
    </row>
    <row r="484" spans="1:12" ht="51" x14ac:dyDescent="0.25">
      <c r="A484" s="343">
        <v>482</v>
      </c>
      <c r="B484" s="343" t="s">
        <v>2566</v>
      </c>
      <c r="C484" s="344" t="s">
        <v>3015</v>
      </c>
      <c r="D484" s="343" t="s">
        <v>320</v>
      </c>
      <c r="E484" s="343" t="s">
        <v>289</v>
      </c>
      <c r="F484" s="344" t="s">
        <v>3016</v>
      </c>
      <c r="G484" s="344" t="s">
        <v>2999</v>
      </c>
      <c r="H484" s="344" t="s">
        <v>3000</v>
      </c>
      <c r="I484" s="363" t="s">
        <v>3017</v>
      </c>
      <c r="J484" s="345">
        <v>2200</v>
      </c>
      <c r="K484" s="345"/>
      <c r="L484" s="346"/>
    </row>
    <row r="485" spans="1:12" ht="26.25" x14ac:dyDescent="0.25">
      <c r="A485" s="343">
        <v>483</v>
      </c>
      <c r="B485" s="343" t="s">
        <v>2566</v>
      </c>
      <c r="C485" s="344" t="s">
        <v>3018</v>
      </c>
      <c r="D485" s="343" t="s">
        <v>320</v>
      </c>
      <c r="E485" s="343" t="s">
        <v>289</v>
      </c>
      <c r="F485" s="344" t="s">
        <v>3019</v>
      </c>
      <c r="G485" s="344" t="s">
        <v>3004</v>
      </c>
      <c r="H485" s="344" t="s">
        <v>3020</v>
      </c>
      <c r="I485" s="363" t="s">
        <v>3021</v>
      </c>
      <c r="J485" s="345">
        <v>1114</v>
      </c>
      <c r="K485" s="345"/>
      <c r="L485" s="346"/>
    </row>
    <row r="486" spans="1:12" ht="51" x14ac:dyDescent="0.25">
      <c r="A486" s="343">
        <v>484</v>
      </c>
      <c r="B486" s="343" t="s">
        <v>2566</v>
      </c>
      <c r="C486" s="344" t="s">
        <v>3022</v>
      </c>
      <c r="D486" s="343" t="s">
        <v>320</v>
      </c>
      <c r="E486" s="343" t="s">
        <v>289</v>
      </c>
      <c r="F486" s="344" t="s">
        <v>3023</v>
      </c>
      <c r="G486" s="344" t="s">
        <v>3024</v>
      </c>
      <c r="H486" s="344" t="s">
        <v>3025</v>
      </c>
      <c r="I486" s="363" t="s">
        <v>3026</v>
      </c>
      <c r="J486" s="345">
        <v>16666.669999999998</v>
      </c>
      <c r="K486" s="345"/>
      <c r="L486" s="346"/>
    </row>
    <row r="487" spans="1:12" ht="51" x14ac:dyDescent="0.25">
      <c r="A487" s="343">
        <v>485</v>
      </c>
      <c r="B487" s="343" t="s">
        <v>2566</v>
      </c>
      <c r="C487" s="344" t="s">
        <v>3027</v>
      </c>
      <c r="D487" s="343" t="s">
        <v>320</v>
      </c>
      <c r="E487" s="343" t="s">
        <v>289</v>
      </c>
      <c r="F487" s="344" t="s">
        <v>1407</v>
      </c>
      <c r="G487" s="344" t="s">
        <v>3004</v>
      </c>
      <c r="H487" s="344" t="s">
        <v>3028</v>
      </c>
      <c r="I487" s="363" t="s">
        <v>3029</v>
      </c>
      <c r="J487" s="345">
        <v>584</v>
      </c>
      <c r="K487" s="345"/>
      <c r="L487" s="346"/>
    </row>
    <row r="488" spans="1:12" ht="38.25" x14ac:dyDescent="0.25">
      <c r="A488" s="343">
        <v>486</v>
      </c>
      <c r="B488" s="343" t="s">
        <v>2566</v>
      </c>
      <c r="C488" s="344" t="s">
        <v>3030</v>
      </c>
      <c r="D488" s="343" t="s">
        <v>320</v>
      </c>
      <c r="E488" s="343" t="s">
        <v>289</v>
      </c>
      <c r="F488" s="344" t="s">
        <v>3031</v>
      </c>
      <c r="G488" s="344" t="s">
        <v>3032</v>
      </c>
      <c r="H488" s="344" t="s">
        <v>3033</v>
      </c>
      <c r="I488" s="363" t="s">
        <v>3034</v>
      </c>
      <c r="J488" s="345">
        <v>1500</v>
      </c>
      <c r="K488" s="345"/>
      <c r="L488" s="346"/>
    </row>
    <row r="489" spans="1:12" ht="63.75" x14ac:dyDescent="0.25">
      <c r="A489" s="343">
        <v>487</v>
      </c>
      <c r="B489" s="343" t="s">
        <v>2566</v>
      </c>
      <c r="C489" s="344" t="s">
        <v>3035</v>
      </c>
      <c r="D489" s="343" t="s">
        <v>320</v>
      </c>
      <c r="E489" s="343" t="s">
        <v>300</v>
      </c>
      <c r="F489" s="344" t="s">
        <v>3036</v>
      </c>
      <c r="G489" s="344" t="s">
        <v>2999</v>
      </c>
      <c r="H489" s="344" t="s">
        <v>3037</v>
      </c>
      <c r="I489" s="363" t="s">
        <v>3038</v>
      </c>
      <c r="J489" s="345">
        <v>8000</v>
      </c>
      <c r="K489" s="345"/>
      <c r="L489" s="346"/>
    </row>
    <row r="490" spans="1:12" ht="51" x14ac:dyDescent="0.25">
      <c r="A490" s="343">
        <v>488</v>
      </c>
      <c r="B490" s="343" t="s">
        <v>2566</v>
      </c>
      <c r="C490" s="344" t="s">
        <v>3039</v>
      </c>
      <c r="D490" s="343" t="s">
        <v>320</v>
      </c>
      <c r="E490" s="343" t="s">
        <v>289</v>
      </c>
      <c r="F490" s="344" t="s">
        <v>3040</v>
      </c>
      <c r="G490" s="344" t="s">
        <v>3041</v>
      </c>
      <c r="H490" s="344" t="s">
        <v>3042</v>
      </c>
      <c r="I490" s="363" t="s">
        <v>3043</v>
      </c>
      <c r="J490" s="345">
        <v>0</v>
      </c>
      <c r="K490" s="345"/>
      <c r="L490" s="346"/>
    </row>
    <row r="491" spans="1:12" ht="38.25" x14ac:dyDescent="0.25">
      <c r="A491" s="343">
        <v>489</v>
      </c>
      <c r="B491" s="343" t="s">
        <v>2566</v>
      </c>
      <c r="C491" s="344" t="s">
        <v>3044</v>
      </c>
      <c r="D491" s="343" t="s">
        <v>320</v>
      </c>
      <c r="E491" s="343" t="s">
        <v>289</v>
      </c>
      <c r="F491" s="344" t="s">
        <v>3045</v>
      </c>
      <c r="G491" s="344" t="s">
        <v>2976</v>
      </c>
      <c r="H491" s="344" t="s">
        <v>3046</v>
      </c>
      <c r="I491" s="363" t="s">
        <v>3047</v>
      </c>
      <c r="J491" s="345">
        <v>900</v>
      </c>
      <c r="K491" s="345"/>
      <c r="L491" s="346"/>
    </row>
    <row r="492" spans="1:12" ht="89.25" x14ac:dyDescent="0.25">
      <c r="A492" s="343">
        <v>490</v>
      </c>
      <c r="B492" s="343" t="s">
        <v>2566</v>
      </c>
      <c r="C492" s="344" t="s">
        <v>3048</v>
      </c>
      <c r="D492" s="343" t="s">
        <v>320</v>
      </c>
      <c r="E492" s="343" t="s">
        <v>300</v>
      </c>
      <c r="F492" s="344" t="s">
        <v>3049</v>
      </c>
      <c r="G492" s="344" t="s">
        <v>3024</v>
      </c>
      <c r="H492" s="344" t="s">
        <v>3050</v>
      </c>
      <c r="I492" s="363" t="s">
        <v>3051</v>
      </c>
      <c r="J492" s="345">
        <v>6493.25</v>
      </c>
      <c r="K492" s="345"/>
      <c r="L492" s="346"/>
    </row>
    <row r="493" spans="1:12" ht="38.25" x14ac:dyDescent="0.25">
      <c r="A493" s="343">
        <v>491</v>
      </c>
      <c r="B493" s="343" t="s">
        <v>2566</v>
      </c>
      <c r="C493" s="344" t="s">
        <v>3052</v>
      </c>
      <c r="D493" s="343" t="s">
        <v>320</v>
      </c>
      <c r="E493" s="343" t="s">
        <v>289</v>
      </c>
      <c r="F493" s="344" t="s">
        <v>3053</v>
      </c>
      <c r="G493" s="344" t="s">
        <v>3054</v>
      </c>
      <c r="H493" s="344" t="s">
        <v>3055</v>
      </c>
      <c r="I493" s="363" t="s">
        <v>3056</v>
      </c>
      <c r="J493" s="345">
        <v>1396.8</v>
      </c>
      <c r="K493" s="345"/>
      <c r="L493" s="346"/>
    </row>
    <row r="494" spans="1:12" ht="26.25" x14ac:dyDescent="0.25">
      <c r="A494" s="343">
        <v>492</v>
      </c>
      <c r="B494" s="343" t="s">
        <v>2566</v>
      </c>
      <c r="C494" s="344" t="s">
        <v>3057</v>
      </c>
      <c r="D494" s="343" t="s">
        <v>320</v>
      </c>
      <c r="E494" s="343" t="s">
        <v>289</v>
      </c>
      <c r="F494" s="344" t="s">
        <v>3058</v>
      </c>
      <c r="G494" s="344" t="s">
        <v>3054</v>
      </c>
      <c r="H494" s="344" t="s">
        <v>3059</v>
      </c>
      <c r="I494" s="363" t="s">
        <v>3060</v>
      </c>
      <c r="J494" s="345">
        <v>0</v>
      </c>
      <c r="K494" s="345"/>
      <c r="L494" s="346"/>
    </row>
    <row r="495" spans="1:12" ht="51" x14ac:dyDescent="0.25">
      <c r="A495" s="343">
        <v>493</v>
      </c>
      <c r="B495" s="343" t="s">
        <v>2566</v>
      </c>
      <c r="C495" s="344" t="s">
        <v>3061</v>
      </c>
      <c r="D495" s="343" t="s">
        <v>320</v>
      </c>
      <c r="E495" s="343" t="s">
        <v>289</v>
      </c>
      <c r="F495" s="344" t="s">
        <v>1658</v>
      </c>
      <c r="G495" s="344" t="s">
        <v>2953</v>
      </c>
      <c r="H495" s="344" t="s">
        <v>3062</v>
      </c>
      <c r="I495" s="363" t="s">
        <v>3063</v>
      </c>
      <c r="J495" s="345">
        <v>2080</v>
      </c>
      <c r="K495" s="345"/>
      <c r="L495" s="346"/>
    </row>
    <row r="496" spans="1:12" ht="89.25" x14ac:dyDescent="0.25">
      <c r="A496" s="343">
        <v>494</v>
      </c>
      <c r="B496" s="343" t="s">
        <v>2566</v>
      </c>
      <c r="C496" s="344" t="s">
        <v>1545</v>
      </c>
      <c r="D496" s="343" t="s">
        <v>320</v>
      </c>
      <c r="E496" s="343" t="s">
        <v>300</v>
      </c>
      <c r="F496" s="344" t="s">
        <v>1416</v>
      </c>
      <c r="G496" s="344" t="s">
        <v>3024</v>
      </c>
      <c r="H496" s="344" t="s">
        <v>3064</v>
      </c>
      <c r="I496" s="363" t="s">
        <v>3065</v>
      </c>
      <c r="J496" s="345">
        <v>4731.13</v>
      </c>
      <c r="K496" s="345"/>
      <c r="L496" s="346"/>
    </row>
    <row r="497" spans="1:12" ht="63.75" x14ac:dyDescent="0.25">
      <c r="A497" s="343">
        <v>495</v>
      </c>
      <c r="B497" s="343" t="s">
        <v>2566</v>
      </c>
      <c r="C497" s="344" t="s">
        <v>3066</v>
      </c>
      <c r="D497" s="343" t="s">
        <v>320</v>
      </c>
      <c r="E497" s="343" t="s">
        <v>289</v>
      </c>
      <c r="F497" s="344" t="s">
        <v>3067</v>
      </c>
      <c r="G497" s="344" t="s">
        <v>3068</v>
      </c>
      <c r="H497" s="344" t="s">
        <v>3069</v>
      </c>
      <c r="I497" s="363" t="s">
        <v>3070</v>
      </c>
      <c r="J497" s="345">
        <v>0</v>
      </c>
      <c r="K497" s="345"/>
      <c r="L497" s="346"/>
    </row>
    <row r="498" spans="1:12" ht="51" x14ac:dyDescent="0.25">
      <c r="A498" s="343">
        <v>496</v>
      </c>
      <c r="B498" s="343" t="s">
        <v>2566</v>
      </c>
      <c r="C498" s="344" t="s">
        <v>3071</v>
      </c>
      <c r="D498" s="343" t="s">
        <v>320</v>
      </c>
      <c r="E498" s="343" t="s">
        <v>289</v>
      </c>
      <c r="F498" s="344" t="s">
        <v>1695</v>
      </c>
      <c r="G498" s="344" t="s">
        <v>3004</v>
      </c>
      <c r="H498" s="344" t="s">
        <v>3028</v>
      </c>
      <c r="I498" s="363" t="s">
        <v>3072</v>
      </c>
      <c r="J498" s="345">
        <v>1014.5</v>
      </c>
      <c r="K498" s="345"/>
      <c r="L498" s="346"/>
    </row>
    <row r="499" spans="1:12" ht="26.25" x14ac:dyDescent="0.25">
      <c r="A499" s="343">
        <v>497</v>
      </c>
      <c r="B499" s="343" t="s">
        <v>2566</v>
      </c>
      <c r="C499" s="344" t="s">
        <v>3073</v>
      </c>
      <c r="D499" s="343" t="s">
        <v>320</v>
      </c>
      <c r="E499" s="343" t="s">
        <v>289</v>
      </c>
      <c r="F499" s="344" t="s">
        <v>1693</v>
      </c>
      <c r="G499" s="344" t="s">
        <v>3004</v>
      </c>
      <c r="H499" s="344" t="s">
        <v>3020</v>
      </c>
      <c r="I499" s="363" t="s">
        <v>3074</v>
      </c>
      <c r="J499" s="345">
        <v>750</v>
      </c>
      <c r="K499" s="345"/>
      <c r="L499" s="346"/>
    </row>
    <row r="500" spans="1:12" ht="38.25" x14ac:dyDescent="0.25">
      <c r="A500" s="343">
        <v>498</v>
      </c>
      <c r="B500" s="343" t="s">
        <v>2566</v>
      </c>
      <c r="C500" s="344" t="s">
        <v>3002</v>
      </c>
      <c r="D500" s="343" t="s">
        <v>320</v>
      </c>
      <c r="E500" s="343" t="s">
        <v>289</v>
      </c>
      <c r="F500" s="344" t="s">
        <v>1683</v>
      </c>
      <c r="G500" s="344" t="s">
        <v>3004</v>
      </c>
      <c r="H500" s="344" t="s">
        <v>3075</v>
      </c>
      <c r="I500" s="363" t="s">
        <v>3076</v>
      </c>
      <c r="J500" s="345">
        <v>4994</v>
      </c>
      <c r="K500" s="345"/>
      <c r="L500" s="346"/>
    </row>
    <row r="501" spans="1:12" ht="26.25" x14ac:dyDescent="0.25">
      <c r="A501" s="343">
        <v>499</v>
      </c>
      <c r="B501" s="343" t="s">
        <v>2566</v>
      </c>
      <c r="C501" s="344" t="s">
        <v>3077</v>
      </c>
      <c r="D501" s="343" t="s">
        <v>320</v>
      </c>
      <c r="E501" s="343" t="s">
        <v>289</v>
      </c>
      <c r="F501" s="344" t="s">
        <v>3078</v>
      </c>
      <c r="G501" s="344" t="s">
        <v>3004</v>
      </c>
      <c r="H501" s="344" t="s">
        <v>3020</v>
      </c>
      <c r="I501" s="363" t="s">
        <v>3074</v>
      </c>
      <c r="J501" s="345">
        <v>1288.5</v>
      </c>
      <c r="K501" s="345"/>
      <c r="L501" s="346"/>
    </row>
    <row r="502" spans="1:12" ht="38.25" x14ac:dyDescent="0.25">
      <c r="A502" s="343">
        <v>500</v>
      </c>
      <c r="B502" s="343" t="s">
        <v>2566</v>
      </c>
      <c r="C502" s="344" t="s">
        <v>3079</v>
      </c>
      <c r="D502" s="343" t="s">
        <v>320</v>
      </c>
      <c r="E502" s="343" t="s">
        <v>289</v>
      </c>
      <c r="F502" s="344" t="s">
        <v>3080</v>
      </c>
      <c r="G502" s="344" t="s">
        <v>3081</v>
      </c>
      <c r="H502" s="344" t="s">
        <v>3082</v>
      </c>
      <c r="I502" s="363" t="s">
        <v>3083</v>
      </c>
      <c r="J502" s="345">
        <v>10000</v>
      </c>
      <c r="K502" s="345"/>
      <c r="L502" s="346"/>
    </row>
    <row r="503" spans="1:12" ht="26.25" x14ac:dyDescent="0.25">
      <c r="A503" s="343">
        <v>501</v>
      </c>
      <c r="B503" s="343" t="s">
        <v>2566</v>
      </c>
      <c r="C503" s="344" t="s">
        <v>3084</v>
      </c>
      <c r="D503" s="343" t="s">
        <v>320</v>
      </c>
      <c r="E503" s="343" t="s">
        <v>289</v>
      </c>
      <c r="F503" s="344" t="s">
        <v>3085</v>
      </c>
      <c r="G503" s="344" t="s">
        <v>3081</v>
      </c>
      <c r="H503" s="344" t="s">
        <v>3086</v>
      </c>
      <c r="I503" s="363" t="s">
        <v>3087</v>
      </c>
      <c r="J503" s="345">
        <v>19920</v>
      </c>
      <c r="K503" s="345"/>
      <c r="L503" s="346"/>
    </row>
    <row r="504" spans="1:12" ht="38.25" x14ac:dyDescent="0.25">
      <c r="A504" s="343">
        <v>502</v>
      </c>
      <c r="B504" s="343" t="s">
        <v>2566</v>
      </c>
      <c r="C504" s="344" t="s">
        <v>3088</v>
      </c>
      <c r="D504" s="343" t="s">
        <v>320</v>
      </c>
      <c r="E504" s="343" t="s">
        <v>289</v>
      </c>
      <c r="F504" s="344" t="s">
        <v>3089</v>
      </c>
      <c r="G504" s="344" t="s">
        <v>2953</v>
      </c>
      <c r="H504" s="344" t="s">
        <v>3090</v>
      </c>
      <c r="I504" s="363" t="s">
        <v>3091</v>
      </c>
      <c r="J504" s="345">
        <v>6585</v>
      </c>
      <c r="K504" s="345"/>
      <c r="L504" s="346"/>
    </row>
    <row r="505" spans="1:12" ht="26.25" x14ac:dyDescent="0.25">
      <c r="A505" s="343">
        <v>503</v>
      </c>
      <c r="B505" s="343" t="s">
        <v>2566</v>
      </c>
      <c r="C505" s="344" t="s">
        <v>3092</v>
      </c>
      <c r="D505" s="343" t="s">
        <v>320</v>
      </c>
      <c r="E505" s="343" t="s">
        <v>289</v>
      </c>
      <c r="F505" s="344" t="s">
        <v>3093</v>
      </c>
      <c r="G505" s="344" t="s">
        <v>3081</v>
      </c>
      <c r="H505" s="344" t="s">
        <v>3094</v>
      </c>
      <c r="I505" s="363" t="s">
        <v>3095</v>
      </c>
      <c r="J505" s="345">
        <v>18000</v>
      </c>
      <c r="K505" s="345"/>
      <c r="L505" s="346"/>
    </row>
    <row r="506" spans="1:12" ht="25.5" x14ac:dyDescent="0.25">
      <c r="A506" s="343">
        <v>504</v>
      </c>
      <c r="B506" s="343" t="s">
        <v>2566</v>
      </c>
      <c r="C506" s="344" t="s">
        <v>3096</v>
      </c>
      <c r="D506" s="343" t="s">
        <v>320</v>
      </c>
      <c r="E506" s="343" t="s">
        <v>300</v>
      </c>
      <c r="F506" s="344" t="s">
        <v>3097</v>
      </c>
      <c r="G506" s="344" t="s">
        <v>3098</v>
      </c>
      <c r="H506" s="344" t="s">
        <v>3099</v>
      </c>
      <c r="I506" s="364">
        <v>43301</v>
      </c>
      <c r="J506" s="345">
        <v>9360</v>
      </c>
      <c r="K506" s="345"/>
      <c r="L506" s="346"/>
    </row>
    <row r="507" spans="1:12" ht="26.25" x14ac:dyDescent="0.25">
      <c r="A507" s="343">
        <v>505</v>
      </c>
      <c r="B507" s="343" t="s">
        <v>2566</v>
      </c>
      <c r="C507" s="344" t="s">
        <v>3100</v>
      </c>
      <c r="D507" s="343" t="s">
        <v>320</v>
      </c>
      <c r="E507" s="343" t="s">
        <v>300</v>
      </c>
      <c r="F507" s="344" t="s">
        <v>3101</v>
      </c>
      <c r="G507" s="344" t="s">
        <v>3102</v>
      </c>
      <c r="H507" s="344" t="s">
        <v>3103</v>
      </c>
      <c r="I507" s="363" t="s">
        <v>3104</v>
      </c>
      <c r="J507" s="345">
        <v>8000</v>
      </c>
      <c r="K507" s="345"/>
      <c r="L507" s="346"/>
    </row>
    <row r="508" spans="1:12" ht="38.25" x14ac:dyDescent="0.25">
      <c r="A508" s="343">
        <v>506</v>
      </c>
      <c r="B508" s="343" t="s">
        <v>2566</v>
      </c>
      <c r="C508" s="344" t="s">
        <v>3105</v>
      </c>
      <c r="D508" s="343" t="s">
        <v>320</v>
      </c>
      <c r="E508" s="343" t="s">
        <v>289</v>
      </c>
      <c r="F508" s="344" t="s">
        <v>3106</v>
      </c>
      <c r="G508" s="344" t="s">
        <v>2995</v>
      </c>
      <c r="H508" s="344" t="s">
        <v>3107</v>
      </c>
      <c r="I508" s="363" t="s">
        <v>3108</v>
      </c>
      <c r="J508" s="345">
        <v>4980</v>
      </c>
      <c r="K508" s="345"/>
      <c r="L508" s="346"/>
    </row>
    <row r="509" spans="1:12" ht="63.75" hidden="1" x14ac:dyDescent="0.25">
      <c r="A509" s="371">
        <v>507</v>
      </c>
      <c r="B509" s="372" t="s">
        <v>3290</v>
      </c>
      <c r="C509" s="373" t="s">
        <v>714</v>
      </c>
      <c r="D509" s="371" t="s">
        <v>3291</v>
      </c>
      <c r="E509" s="371" t="s">
        <v>2093</v>
      </c>
      <c r="F509" s="380" t="s">
        <v>3292</v>
      </c>
      <c r="G509" s="373" t="s">
        <v>3293</v>
      </c>
      <c r="H509" s="373" t="s">
        <v>3294</v>
      </c>
      <c r="I509" s="374" t="s">
        <v>848</v>
      </c>
      <c r="J509" s="375">
        <v>7072</v>
      </c>
      <c r="K509" s="372"/>
      <c r="L509" s="372"/>
    </row>
    <row r="510" spans="1:12" ht="25.5" hidden="1" x14ac:dyDescent="0.25">
      <c r="A510" s="371">
        <v>508</v>
      </c>
      <c r="B510" s="372" t="s">
        <v>3290</v>
      </c>
      <c r="C510" s="373" t="s">
        <v>714</v>
      </c>
      <c r="D510" s="371" t="s">
        <v>3291</v>
      </c>
      <c r="E510" s="371" t="s">
        <v>2093</v>
      </c>
      <c r="F510" s="380" t="s">
        <v>3295</v>
      </c>
      <c r="G510" s="373" t="s">
        <v>3293</v>
      </c>
      <c r="H510" s="373" t="s">
        <v>3296</v>
      </c>
      <c r="I510" s="374" t="s">
        <v>721</v>
      </c>
      <c r="J510" s="375">
        <v>4230</v>
      </c>
      <c r="K510" s="372"/>
      <c r="L510" s="372"/>
    </row>
    <row r="511" spans="1:12" ht="89.25" hidden="1" x14ac:dyDescent="0.25">
      <c r="A511" s="371">
        <v>509</v>
      </c>
      <c r="B511" s="376" t="s">
        <v>3297</v>
      </c>
      <c r="C511" s="378" t="s">
        <v>714</v>
      </c>
      <c r="D511" s="377" t="s">
        <v>288</v>
      </c>
      <c r="E511" s="377" t="s">
        <v>289</v>
      </c>
      <c r="F511" s="381" t="s">
        <v>3298</v>
      </c>
      <c r="G511" s="378" t="s">
        <v>3299</v>
      </c>
      <c r="H511" s="378" t="s">
        <v>3300</v>
      </c>
      <c r="I511" s="379" t="s">
        <v>848</v>
      </c>
      <c r="J511" s="375">
        <v>3652</v>
      </c>
      <c r="K511" s="372"/>
      <c r="L511" s="372"/>
    </row>
    <row r="512" spans="1:12" ht="38.25" hidden="1" x14ac:dyDescent="0.25">
      <c r="A512" s="371">
        <v>510</v>
      </c>
      <c r="B512" s="376" t="s">
        <v>3297</v>
      </c>
      <c r="C512" s="378" t="s">
        <v>714</v>
      </c>
      <c r="D512" s="377" t="s">
        <v>288</v>
      </c>
      <c r="E512" s="377" t="s">
        <v>289</v>
      </c>
      <c r="F512" s="381" t="s">
        <v>3301</v>
      </c>
      <c r="G512" s="378" t="s">
        <v>3302</v>
      </c>
      <c r="H512" s="378" t="s">
        <v>3303</v>
      </c>
      <c r="I512" s="379" t="s">
        <v>848</v>
      </c>
      <c r="J512" s="375">
        <v>4347</v>
      </c>
      <c r="K512" s="372"/>
      <c r="L512" s="372"/>
    </row>
    <row r="513" spans="1:12" ht="25.5" hidden="1" x14ac:dyDescent="0.25">
      <c r="A513" s="371">
        <v>511</v>
      </c>
      <c r="B513" s="376" t="s">
        <v>3297</v>
      </c>
      <c r="C513" s="378" t="s">
        <v>714</v>
      </c>
      <c r="D513" s="377" t="s">
        <v>288</v>
      </c>
      <c r="E513" s="377" t="s">
        <v>289</v>
      </c>
      <c r="F513" s="381" t="s">
        <v>3304</v>
      </c>
      <c r="G513" s="378" t="s">
        <v>3305</v>
      </c>
      <c r="H513" s="378" t="s">
        <v>3306</v>
      </c>
      <c r="I513" s="379" t="s">
        <v>848</v>
      </c>
      <c r="J513" s="375">
        <v>9391</v>
      </c>
      <c r="K513" s="372"/>
      <c r="L513" s="372"/>
    </row>
    <row r="514" spans="1:12" ht="63.75" hidden="1" x14ac:dyDescent="0.25">
      <c r="A514" s="371">
        <v>512</v>
      </c>
      <c r="B514" s="376" t="s">
        <v>3297</v>
      </c>
      <c r="C514" s="378" t="s">
        <v>589</v>
      </c>
      <c r="D514" s="377" t="s">
        <v>288</v>
      </c>
      <c r="E514" s="377" t="s">
        <v>289</v>
      </c>
      <c r="F514" s="378" t="s">
        <v>3307</v>
      </c>
      <c r="G514" s="378" t="s">
        <v>3308</v>
      </c>
      <c r="H514" s="378" t="s">
        <v>3309</v>
      </c>
      <c r="I514" s="379" t="s">
        <v>848</v>
      </c>
      <c r="J514" s="375">
        <v>6299</v>
      </c>
      <c r="K514" s="372"/>
      <c r="L514" s="372"/>
    </row>
    <row r="515" spans="1:12" ht="25.5" hidden="1" x14ac:dyDescent="0.25">
      <c r="A515" s="371">
        <v>513</v>
      </c>
      <c r="B515" s="376" t="s">
        <v>3297</v>
      </c>
      <c r="C515" s="378" t="s">
        <v>589</v>
      </c>
      <c r="D515" s="377" t="s">
        <v>288</v>
      </c>
      <c r="E515" s="377" t="s">
        <v>289</v>
      </c>
      <c r="F515" s="378" t="s">
        <v>3310</v>
      </c>
      <c r="G515" s="378" t="s">
        <v>3311</v>
      </c>
      <c r="H515" s="378" t="s">
        <v>3312</v>
      </c>
      <c r="I515" s="379" t="s">
        <v>848</v>
      </c>
      <c r="J515" s="375">
        <v>12198</v>
      </c>
      <c r="K515" s="372"/>
      <c r="L515" s="372"/>
    </row>
    <row r="516" spans="1:12" ht="38.25" hidden="1" x14ac:dyDescent="0.25">
      <c r="A516" s="371">
        <v>514</v>
      </c>
      <c r="B516" s="376" t="s">
        <v>3297</v>
      </c>
      <c r="C516" s="378" t="s">
        <v>731</v>
      </c>
      <c r="D516" s="377" t="s">
        <v>288</v>
      </c>
      <c r="E516" s="377" t="s">
        <v>289</v>
      </c>
      <c r="F516" s="378" t="s">
        <v>3313</v>
      </c>
      <c r="G516" s="378" t="s">
        <v>3314</v>
      </c>
      <c r="H516" s="378" t="s">
        <v>3315</v>
      </c>
      <c r="I516" s="379" t="s">
        <v>840</v>
      </c>
      <c r="J516" s="375">
        <v>47903</v>
      </c>
      <c r="K516" s="372"/>
      <c r="L516" s="372"/>
    </row>
    <row r="517" spans="1:12" ht="38.25" hidden="1" x14ac:dyDescent="0.25">
      <c r="A517" s="371">
        <v>515</v>
      </c>
      <c r="B517" s="376" t="s">
        <v>3297</v>
      </c>
      <c r="C517" s="378" t="s">
        <v>731</v>
      </c>
      <c r="D517" s="377" t="s">
        <v>288</v>
      </c>
      <c r="E517" s="377" t="s">
        <v>289</v>
      </c>
      <c r="F517" s="382" t="s">
        <v>3316</v>
      </c>
      <c r="G517" s="378" t="s">
        <v>3317</v>
      </c>
      <c r="H517" s="378" t="s">
        <v>3318</v>
      </c>
      <c r="I517" s="379" t="s">
        <v>1829</v>
      </c>
      <c r="J517" s="375">
        <v>33851</v>
      </c>
      <c r="K517" s="372"/>
      <c r="L517" s="372"/>
    </row>
    <row r="518" spans="1:12" ht="25.5" hidden="1" x14ac:dyDescent="0.25">
      <c r="A518" s="371">
        <v>516</v>
      </c>
      <c r="B518" s="376" t="s">
        <v>3297</v>
      </c>
      <c r="C518" s="378" t="s">
        <v>3319</v>
      </c>
      <c r="D518" s="377" t="s">
        <v>288</v>
      </c>
      <c r="E518" s="377" t="s">
        <v>300</v>
      </c>
      <c r="F518" s="378" t="s">
        <v>3320</v>
      </c>
      <c r="G518" s="378" t="s">
        <v>3321</v>
      </c>
      <c r="H518" s="378" t="s">
        <v>3322</v>
      </c>
      <c r="I518" s="379" t="s">
        <v>848</v>
      </c>
      <c r="J518" s="375">
        <v>27284</v>
      </c>
      <c r="K518" s="372"/>
      <c r="L518" s="372"/>
    </row>
    <row r="519" spans="1:12" ht="38.25" hidden="1" x14ac:dyDescent="0.25">
      <c r="A519" s="371">
        <v>517</v>
      </c>
      <c r="B519" s="376" t="s">
        <v>3297</v>
      </c>
      <c r="C519" s="378" t="s">
        <v>3323</v>
      </c>
      <c r="D519" s="377" t="s">
        <v>288</v>
      </c>
      <c r="E519" s="377" t="s">
        <v>300</v>
      </c>
      <c r="F519" s="378" t="s">
        <v>3324</v>
      </c>
      <c r="G519" s="378" t="s">
        <v>3325</v>
      </c>
      <c r="H519" s="378" t="s">
        <v>3326</v>
      </c>
      <c r="I519" s="379" t="s">
        <v>3327</v>
      </c>
      <c r="J519" s="375">
        <v>10033.540000000001</v>
      </c>
      <c r="K519" s="372"/>
      <c r="L519" s="372"/>
    </row>
    <row r="520" spans="1:12" ht="25.5" x14ac:dyDescent="0.25">
      <c r="A520" s="371">
        <v>518</v>
      </c>
      <c r="B520" s="376" t="s">
        <v>3297</v>
      </c>
      <c r="C520" s="378" t="s">
        <v>3328</v>
      </c>
      <c r="D520" s="377" t="s">
        <v>320</v>
      </c>
      <c r="E520" s="377" t="s">
        <v>289</v>
      </c>
      <c r="F520" s="382" t="s">
        <v>3329</v>
      </c>
      <c r="G520" s="378" t="s">
        <v>3330</v>
      </c>
      <c r="H520" s="378" t="s">
        <v>3331</v>
      </c>
      <c r="I520" s="379">
        <v>2019</v>
      </c>
      <c r="J520" s="375">
        <v>24000</v>
      </c>
      <c r="K520" s="372"/>
      <c r="L520" s="372"/>
    </row>
    <row r="521" spans="1:12" hidden="1" x14ac:dyDescent="0.25">
      <c r="A521" s="371">
        <v>519</v>
      </c>
      <c r="B521" s="376" t="s">
        <v>3297</v>
      </c>
      <c r="C521" s="378" t="s">
        <v>1424</v>
      </c>
      <c r="D521" s="377" t="s">
        <v>288</v>
      </c>
      <c r="E521" s="377" t="s">
        <v>289</v>
      </c>
      <c r="F521" s="378" t="s">
        <v>1456</v>
      </c>
      <c r="G521" s="378" t="s">
        <v>3332</v>
      </c>
      <c r="H521" s="378" t="s">
        <v>3333</v>
      </c>
      <c r="I521" s="379">
        <v>2019</v>
      </c>
      <c r="J521" s="375">
        <v>30232.5</v>
      </c>
      <c r="K521" s="372"/>
      <c r="L521" s="372"/>
    </row>
    <row r="522" spans="1:12" ht="51" x14ac:dyDescent="0.25">
      <c r="A522" s="371">
        <v>520</v>
      </c>
      <c r="B522" s="376" t="s">
        <v>3297</v>
      </c>
      <c r="C522" s="378" t="s">
        <v>3334</v>
      </c>
      <c r="D522" s="377" t="s">
        <v>320</v>
      </c>
      <c r="E522" s="377" t="s">
        <v>289</v>
      </c>
      <c r="F522" s="378" t="s">
        <v>3335</v>
      </c>
      <c r="G522" s="378" t="s">
        <v>3336</v>
      </c>
      <c r="H522" s="378" t="s">
        <v>3337</v>
      </c>
      <c r="I522" s="379">
        <v>2019</v>
      </c>
      <c r="J522" s="375">
        <v>3600</v>
      </c>
      <c r="K522" s="376"/>
      <c r="L522" s="376"/>
    </row>
    <row r="523" spans="1:12" ht="38.25" x14ac:dyDescent="0.25">
      <c r="A523" s="371">
        <v>521</v>
      </c>
      <c r="B523" s="376" t="s">
        <v>3297</v>
      </c>
      <c r="C523" s="378" t="s">
        <v>3338</v>
      </c>
      <c r="D523" s="377" t="s">
        <v>320</v>
      </c>
      <c r="E523" s="377" t="s">
        <v>289</v>
      </c>
      <c r="F523" s="378" t="s">
        <v>3339</v>
      </c>
      <c r="G523" s="378" t="s">
        <v>3340</v>
      </c>
      <c r="H523" s="378" t="s">
        <v>3341</v>
      </c>
      <c r="I523" s="379">
        <v>2019</v>
      </c>
      <c r="J523" s="375">
        <v>2160</v>
      </c>
      <c r="K523" s="376"/>
      <c r="L523" s="376"/>
    </row>
    <row r="524" spans="1:12" ht="38.25" x14ac:dyDescent="0.25">
      <c r="A524" s="371">
        <v>522</v>
      </c>
      <c r="B524" s="376" t="s">
        <v>3297</v>
      </c>
      <c r="C524" s="378" t="s">
        <v>3342</v>
      </c>
      <c r="D524" s="377" t="s">
        <v>320</v>
      </c>
      <c r="E524" s="377" t="s">
        <v>289</v>
      </c>
      <c r="F524" s="378" t="s">
        <v>3343</v>
      </c>
      <c r="G524" s="378" t="s">
        <v>3293</v>
      </c>
      <c r="H524" s="378" t="s">
        <v>3344</v>
      </c>
      <c r="I524" s="379">
        <v>2019</v>
      </c>
      <c r="J524" s="375">
        <v>2352</v>
      </c>
      <c r="K524" s="376"/>
      <c r="L524" s="376"/>
    </row>
    <row r="525" spans="1:12" ht="51" x14ac:dyDescent="0.25">
      <c r="A525" s="371">
        <v>523</v>
      </c>
      <c r="B525" s="376" t="s">
        <v>3297</v>
      </c>
      <c r="C525" s="378" t="s">
        <v>3345</v>
      </c>
      <c r="D525" s="377" t="s">
        <v>320</v>
      </c>
      <c r="E525" s="377" t="s">
        <v>289</v>
      </c>
      <c r="F525" s="378" t="s">
        <v>3346</v>
      </c>
      <c r="G525" s="378" t="s">
        <v>3299</v>
      </c>
      <c r="H525" s="378" t="s">
        <v>3347</v>
      </c>
      <c r="I525" s="379">
        <v>2019</v>
      </c>
      <c r="J525" s="375">
        <v>2000</v>
      </c>
      <c r="K525" s="376"/>
      <c r="L525" s="376"/>
    </row>
    <row r="526" spans="1:12" ht="76.5" hidden="1" x14ac:dyDescent="0.25">
      <c r="A526" s="371">
        <v>524</v>
      </c>
      <c r="B526" s="376" t="s">
        <v>3297</v>
      </c>
      <c r="C526" s="378" t="s">
        <v>3348</v>
      </c>
      <c r="D526" s="377" t="s">
        <v>288</v>
      </c>
      <c r="E526" s="377" t="s">
        <v>300</v>
      </c>
      <c r="F526" s="382">
        <v>20091112</v>
      </c>
      <c r="G526" s="378" t="s">
        <v>3349</v>
      </c>
      <c r="H526" s="378" t="s">
        <v>3350</v>
      </c>
      <c r="I526" s="379">
        <v>2019</v>
      </c>
      <c r="J526" s="375">
        <v>40000</v>
      </c>
      <c r="K526" s="376"/>
      <c r="L526" s="376"/>
    </row>
    <row r="527" spans="1:12" ht="38.25" x14ac:dyDescent="0.25">
      <c r="A527" s="371">
        <v>525</v>
      </c>
      <c r="B527" s="376" t="s">
        <v>3297</v>
      </c>
      <c r="C527" s="378" t="s">
        <v>3351</v>
      </c>
      <c r="D527" s="377" t="s">
        <v>320</v>
      </c>
      <c r="E527" s="377" t="s">
        <v>289</v>
      </c>
      <c r="F527" s="378" t="s">
        <v>3352</v>
      </c>
      <c r="G527" s="378" t="s">
        <v>3353</v>
      </c>
      <c r="H527" s="378" t="s">
        <v>3354</v>
      </c>
      <c r="I527" s="379">
        <v>2018</v>
      </c>
      <c r="J527" s="375">
        <v>300</v>
      </c>
      <c r="K527" s="376"/>
      <c r="L527" s="376"/>
    </row>
    <row r="528" spans="1:12" ht="38.25" x14ac:dyDescent="0.25">
      <c r="A528" s="371">
        <v>526</v>
      </c>
      <c r="B528" s="376" t="s">
        <v>3297</v>
      </c>
      <c r="C528" s="378" t="s">
        <v>3355</v>
      </c>
      <c r="D528" s="377" t="s">
        <v>320</v>
      </c>
      <c r="E528" s="377" t="s">
        <v>289</v>
      </c>
      <c r="F528" s="378" t="s">
        <v>3356</v>
      </c>
      <c r="G528" s="378" t="s">
        <v>3330</v>
      </c>
      <c r="H528" s="378" t="s">
        <v>3357</v>
      </c>
      <c r="I528" s="379">
        <v>2019</v>
      </c>
      <c r="J528" s="375">
        <v>1000</v>
      </c>
      <c r="K528" s="376"/>
      <c r="L528" s="376"/>
    </row>
    <row r="529" spans="1:12" ht="51" hidden="1" x14ac:dyDescent="0.25">
      <c r="A529" s="440">
        <v>527</v>
      </c>
      <c r="B529" s="441" t="s">
        <v>4694</v>
      </c>
      <c r="C529" s="442" t="s">
        <v>3970</v>
      </c>
      <c r="D529" s="443" t="s">
        <v>288</v>
      </c>
      <c r="E529" s="443" t="s">
        <v>289</v>
      </c>
      <c r="F529" s="444" t="s">
        <v>3971</v>
      </c>
      <c r="G529" s="442" t="s">
        <v>3972</v>
      </c>
      <c r="H529" s="442" t="s">
        <v>4695</v>
      </c>
      <c r="I529" s="445" t="s">
        <v>3973</v>
      </c>
      <c r="J529" s="446">
        <v>69500</v>
      </c>
      <c r="K529" s="443"/>
      <c r="L529" s="442" t="s">
        <v>3974</v>
      </c>
    </row>
    <row r="530" spans="1:12" ht="51" hidden="1" x14ac:dyDescent="0.25">
      <c r="A530" s="440">
        <v>528</v>
      </c>
      <c r="B530" s="441" t="s">
        <v>4694</v>
      </c>
      <c r="C530" s="442" t="s">
        <v>3970</v>
      </c>
      <c r="D530" s="443" t="s">
        <v>288</v>
      </c>
      <c r="E530" s="443" t="s">
        <v>289</v>
      </c>
      <c r="F530" s="447" t="s">
        <v>3975</v>
      </c>
      <c r="G530" s="448" t="s">
        <v>3976</v>
      </c>
      <c r="H530" s="448" t="s">
        <v>4696</v>
      </c>
      <c r="I530" s="445" t="s">
        <v>3977</v>
      </c>
      <c r="J530" s="446">
        <v>75047</v>
      </c>
      <c r="K530" s="449"/>
      <c r="L530" s="448" t="s">
        <v>3978</v>
      </c>
    </row>
    <row r="531" spans="1:12" ht="63.75" hidden="1" x14ac:dyDescent="0.25">
      <c r="A531" s="440">
        <v>529</v>
      </c>
      <c r="B531" s="441" t="s">
        <v>4694</v>
      </c>
      <c r="C531" s="442" t="s">
        <v>3970</v>
      </c>
      <c r="D531" s="443" t="s">
        <v>288</v>
      </c>
      <c r="E531" s="443" t="s">
        <v>289</v>
      </c>
      <c r="F531" s="447" t="s">
        <v>3979</v>
      </c>
      <c r="G531" s="448" t="s">
        <v>3980</v>
      </c>
      <c r="H531" s="448" t="s">
        <v>4697</v>
      </c>
      <c r="I531" s="450" t="s">
        <v>3981</v>
      </c>
      <c r="J531" s="446">
        <v>33897</v>
      </c>
      <c r="K531" s="449"/>
      <c r="L531" s="448" t="s">
        <v>3982</v>
      </c>
    </row>
    <row r="532" spans="1:12" ht="76.5" hidden="1" x14ac:dyDescent="0.25">
      <c r="A532" s="440">
        <v>530</v>
      </c>
      <c r="B532" s="441" t="s">
        <v>4694</v>
      </c>
      <c r="C532" s="442" t="s">
        <v>3970</v>
      </c>
      <c r="D532" s="443" t="s">
        <v>288</v>
      </c>
      <c r="E532" s="443" t="s">
        <v>289</v>
      </c>
      <c r="F532" s="447" t="s">
        <v>3983</v>
      </c>
      <c r="G532" s="448" t="s">
        <v>3984</v>
      </c>
      <c r="H532" s="448" t="s">
        <v>3985</v>
      </c>
      <c r="I532" s="450" t="s">
        <v>3986</v>
      </c>
      <c r="J532" s="446">
        <v>73668</v>
      </c>
      <c r="K532" s="449"/>
      <c r="L532" s="449"/>
    </row>
    <row r="533" spans="1:12" ht="76.5" hidden="1" x14ac:dyDescent="0.25">
      <c r="A533" s="440">
        <v>531</v>
      </c>
      <c r="B533" s="441" t="s">
        <v>4694</v>
      </c>
      <c r="C533" s="442" t="s">
        <v>3970</v>
      </c>
      <c r="D533" s="443" t="s">
        <v>288</v>
      </c>
      <c r="E533" s="443" t="s">
        <v>289</v>
      </c>
      <c r="F533" s="447" t="s">
        <v>3987</v>
      </c>
      <c r="G533" s="448" t="s">
        <v>3988</v>
      </c>
      <c r="H533" s="448" t="s">
        <v>3989</v>
      </c>
      <c r="I533" s="450" t="s">
        <v>3986</v>
      </c>
      <c r="J533" s="446">
        <v>49092</v>
      </c>
      <c r="K533" s="449"/>
      <c r="L533" s="448" t="s">
        <v>3990</v>
      </c>
    </row>
    <row r="534" spans="1:12" ht="63.75" hidden="1" x14ac:dyDescent="0.25">
      <c r="A534" s="440">
        <v>532</v>
      </c>
      <c r="B534" s="441" t="s">
        <v>4694</v>
      </c>
      <c r="C534" s="442" t="s">
        <v>3970</v>
      </c>
      <c r="D534" s="443" t="s">
        <v>288</v>
      </c>
      <c r="E534" s="443" t="s">
        <v>289</v>
      </c>
      <c r="F534" s="451" t="s">
        <v>3991</v>
      </c>
      <c r="G534" s="448" t="s">
        <v>3992</v>
      </c>
      <c r="H534" s="448" t="s">
        <v>3993</v>
      </c>
      <c r="I534" s="450" t="s">
        <v>3977</v>
      </c>
      <c r="J534" s="446">
        <v>61126</v>
      </c>
      <c r="K534" s="449"/>
      <c r="L534" s="448" t="s">
        <v>3994</v>
      </c>
    </row>
    <row r="535" spans="1:12" ht="51" hidden="1" x14ac:dyDescent="0.25">
      <c r="A535" s="440">
        <v>533</v>
      </c>
      <c r="B535" s="441" t="s">
        <v>4694</v>
      </c>
      <c r="C535" s="442" t="s">
        <v>3970</v>
      </c>
      <c r="D535" s="443" t="s">
        <v>288</v>
      </c>
      <c r="E535" s="443" t="s">
        <v>289</v>
      </c>
      <c r="F535" s="452" t="s">
        <v>3995</v>
      </c>
      <c r="G535" s="453" t="s">
        <v>3996</v>
      </c>
      <c r="H535" s="453" t="s">
        <v>3997</v>
      </c>
      <c r="I535" s="450" t="s">
        <v>3998</v>
      </c>
      <c r="J535" s="446">
        <v>69054</v>
      </c>
      <c r="K535" s="449"/>
      <c r="L535" s="448" t="s">
        <v>3999</v>
      </c>
    </row>
    <row r="536" spans="1:12" ht="38.25" hidden="1" x14ac:dyDescent="0.25">
      <c r="A536" s="440">
        <v>534</v>
      </c>
      <c r="B536" s="441" t="s">
        <v>4694</v>
      </c>
      <c r="C536" s="442" t="s">
        <v>3970</v>
      </c>
      <c r="D536" s="443" t="s">
        <v>288</v>
      </c>
      <c r="E536" s="443" t="s">
        <v>289</v>
      </c>
      <c r="F536" s="454" t="s">
        <v>4000</v>
      </c>
      <c r="G536" s="453" t="s">
        <v>4001</v>
      </c>
      <c r="H536" s="453" t="s">
        <v>4002</v>
      </c>
      <c r="I536" s="450" t="s">
        <v>3977</v>
      </c>
      <c r="J536" s="446">
        <v>8055</v>
      </c>
      <c r="K536" s="449"/>
      <c r="L536" s="449"/>
    </row>
    <row r="537" spans="1:12" ht="38.25" hidden="1" x14ac:dyDescent="0.25">
      <c r="A537" s="440">
        <v>535</v>
      </c>
      <c r="B537" s="441" t="s">
        <v>4694</v>
      </c>
      <c r="C537" s="442" t="s">
        <v>3970</v>
      </c>
      <c r="D537" s="443" t="s">
        <v>288</v>
      </c>
      <c r="E537" s="443" t="s">
        <v>289</v>
      </c>
      <c r="F537" s="447" t="s">
        <v>4003</v>
      </c>
      <c r="G537" s="448" t="s">
        <v>4004</v>
      </c>
      <c r="H537" s="448" t="s">
        <v>4005</v>
      </c>
      <c r="I537" s="450" t="s">
        <v>4006</v>
      </c>
      <c r="J537" s="446">
        <v>15105</v>
      </c>
      <c r="K537" s="449"/>
      <c r="L537" s="449"/>
    </row>
    <row r="538" spans="1:12" ht="63.75" hidden="1" x14ac:dyDescent="0.25">
      <c r="A538" s="440">
        <v>536</v>
      </c>
      <c r="B538" s="441" t="s">
        <v>4694</v>
      </c>
      <c r="C538" s="442" t="s">
        <v>3970</v>
      </c>
      <c r="D538" s="443" t="s">
        <v>288</v>
      </c>
      <c r="E538" s="443" t="s">
        <v>289</v>
      </c>
      <c r="F538" s="447" t="s">
        <v>4007</v>
      </c>
      <c r="G538" s="448" t="s">
        <v>4008</v>
      </c>
      <c r="H538" s="448" t="s">
        <v>4009</v>
      </c>
      <c r="I538" s="450" t="s">
        <v>4006</v>
      </c>
      <c r="J538" s="446">
        <v>19330</v>
      </c>
      <c r="K538" s="449"/>
      <c r="L538" s="449"/>
    </row>
    <row r="539" spans="1:12" ht="38.25" hidden="1" x14ac:dyDescent="0.25">
      <c r="A539" s="440">
        <v>537</v>
      </c>
      <c r="B539" s="441" t="s">
        <v>4694</v>
      </c>
      <c r="C539" s="442" t="s">
        <v>3970</v>
      </c>
      <c r="D539" s="443" t="s">
        <v>288</v>
      </c>
      <c r="E539" s="443" t="s">
        <v>289</v>
      </c>
      <c r="F539" s="447" t="s">
        <v>4010</v>
      </c>
      <c r="G539" s="448" t="s">
        <v>4011</v>
      </c>
      <c r="H539" s="448" t="s">
        <v>4012</v>
      </c>
      <c r="I539" s="450" t="s">
        <v>4006</v>
      </c>
      <c r="J539" s="446">
        <v>31887</v>
      </c>
      <c r="K539" s="449"/>
      <c r="L539" s="448" t="s">
        <v>4013</v>
      </c>
    </row>
    <row r="540" spans="1:12" ht="102" hidden="1" x14ac:dyDescent="0.25">
      <c r="A540" s="440">
        <v>538</v>
      </c>
      <c r="B540" s="441" t="s">
        <v>4694</v>
      </c>
      <c r="C540" s="442" t="s">
        <v>3970</v>
      </c>
      <c r="D540" s="443" t="s">
        <v>288</v>
      </c>
      <c r="E540" s="443" t="s">
        <v>289</v>
      </c>
      <c r="F540" s="454" t="s">
        <v>4014</v>
      </c>
      <c r="G540" s="453" t="s">
        <v>4015</v>
      </c>
      <c r="H540" s="453" t="s">
        <v>4016</v>
      </c>
      <c r="I540" s="450" t="s">
        <v>4006</v>
      </c>
      <c r="J540" s="446">
        <v>15718</v>
      </c>
      <c r="K540" s="449"/>
      <c r="L540" s="448" t="s">
        <v>4017</v>
      </c>
    </row>
    <row r="541" spans="1:12" ht="38.25" hidden="1" x14ac:dyDescent="0.25">
      <c r="A541" s="440">
        <v>539</v>
      </c>
      <c r="B541" s="441" t="s">
        <v>4694</v>
      </c>
      <c r="C541" s="442" t="s">
        <v>3970</v>
      </c>
      <c r="D541" s="443" t="s">
        <v>288</v>
      </c>
      <c r="E541" s="443" t="s">
        <v>289</v>
      </c>
      <c r="F541" s="455" t="s">
        <v>4018</v>
      </c>
      <c r="G541" s="448" t="s">
        <v>4019</v>
      </c>
      <c r="H541" s="448" t="s">
        <v>4020</v>
      </c>
      <c r="I541" s="450" t="s">
        <v>4021</v>
      </c>
      <c r="J541" s="446">
        <v>19222</v>
      </c>
      <c r="K541" s="449"/>
      <c r="L541" s="449"/>
    </row>
    <row r="542" spans="1:12" ht="38.25" hidden="1" x14ac:dyDescent="0.25">
      <c r="A542" s="440">
        <v>540</v>
      </c>
      <c r="B542" s="441" t="s">
        <v>4694</v>
      </c>
      <c r="C542" s="448" t="s">
        <v>714</v>
      </c>
      <c r="D542" s="449" t="s">
        <v>288</v>
      </c>
      <c r="E542" s="449" t="s">
        <v>289</v>
      </c>
      <c r="F542" s="456" t="s">
        <v>4022</v>
      </c>
      <c r="G542" s="448" t="s">
        <v>3988</v>
      </c>
      <c r="H542" s="448" t="s">
        <v>4023</v>
      </c>
      <c r="I542" s="450" t="s">
        <v>1292</v>
      </c>
      <c r="J542" s="446">
        <v>6808</v>
      </c>
      <c r="K542" s="449"/>
      <c r="L542" s="448" t="s">
        <v>4024</v>
      </c>
    </row>
    <row r="543" spans="1:12" ht="38.25" hidden="1" x14ac:dyDescent="0.25">
      <c r="A543" s="440">
        <v>541</v>
      </c>
      <c r="B543" s="441" t="s">
        <v>4694</v>
      </c>
      <c r="C543" s="448" t="s">
        <v>714</v>
      </c>
      <c r="D543" s="449" t="s">
        <v>288</v>
      </c>
      <c r="E543" s="449" t="s">
        <v>289</v>
      </c>
      <c r="F543" s="457" t="s">
        <v>4025</v>
      </c>
      <c r="G543" s="448" t="s">
        <v>4026</v>
      </c>
      <c r="H543" s="448" t="s">
        <v>4027</v>
      </c>
      <c r="I543" s="450" t="s">
        <v>1278</v>
      </c>
      <c r="J543" s="446">
        <v>4166</v>
      </c>
      <c r="K543" s="449"/>
      <c r="L543" s="449"/>
    </row>
    <row r="544" spans="1:12" ht="63.75" hidden="1" x14ac:dyDescent="0.25">
      <c r="A544" s="440">
        <v>542</v>
      </c>
      <c r="B544" s="441" t="s">
        <v>4694</v>
      </c>
      <c r="C544" s="448" t="s">
        <v>714</v>
      </c>
      <c r="D544" s="449" t="s">
        <v>288</v>
      </c>
      <c r="E544" s="449" t="s">
        <v>289</v>
      </c>
      <c r="F544" s="457" t="s">
        <v>4028</v>
      </c>
      <c r="G544" s="448" t="s">
        <v>4029</v>
      </c>
      <c r="H544" s="448" t="s">
        <v>4030</v>
      </c>
      <c r="I544" s="450" t="s">
        <v>1278</v>
      </c>
      <c r="J544" s="446">
        <v>6857</v>
      </c>
      <c r="K544" s="449"/>
      <c r="L544" s="449"/>
    </row>
    <row r="545" spans="1:12" ht="51" hidden="1" x14ac:dyDescent="0.25">
      <c r="A545" s="440">
        <v>543</v>
      </c>
      <c r="B545" s="441" t="s">
        <v>4694</v>
      </c>
      <c r="C545" s="448" t="s">
        <v>714</v>
      </c>
      <c r="D545" s="449" t="s">
        <v>288</v>
      </c>
      <c r="E545" s="449" t="s">
        <v>289</v>
      </c>
      <c r="F545" s="457" t="s">
        <v>4031</v>
      </c>
      <c r="G545" s="448" t="s">
        <v>4032</v>
      </c>
      <c r="H545" s="448" t="s">
        <v>4033</v>
      </c>
      <c r="I545" s="450" t="s">
        <v>1278</v>
      </c>
      <c r="J545" s="446">
        <v>11049</v>
      </c>
      <c r="K545" s="449"/>
      <c r="L545" s="449"/>
    </row>
    <row r="546" spans="1:12" ht="51" hidden="1" x14ac:dyDescent="0.25">
      <c r="A546" s="440">
        <v>544</v>
      </c>
      <c r="B546" s="441" t="s">
        <v>4694</v>
      </c>
      <c r="C546" s="448" t="s">
        <v>714</v>
      </c>
      <c r="D546" s="449" t="s">
        <v>288</v>
      </c>
      <c r="E546" s="449" t="s">
        <v>289</v>
      </c>
      <c r="F546" s="457" t="s">
        <v>4034</v>
      </c>
      <c r="G546" s="448" t="s">
        <v>4035</v>
      </c>
      <c r="H546" s="448" t="s">
        <v>4036</v>
      </c>
      <c r="I546" s="450" t="s">
        <v>1278</v>
      </c>
      <c r="J546" s="446">
        <v>10138</v>
      </c>
      <c r="K546" s="449"/>
      <c r="L546" s="449"/>
    </row>
    <row r="547" spans="1:12" ht="51" hidden="1" x14ac:dyDescent="0.25">
      <c r="A547" s="440">
        <v>545</v>
      </c>
      <c r="B547" s="441" t="s">
        <v>4694</v>
      </c>
      <c r="C547" s="448" t="s">
        <v>714</v>
      </c>
      <c r="D547" s="449" t="s">
        <v>288</v>
      </c>
      <c r="E547" s="449" t="s">
        <v>289</v>
      </c>
      <c r="F547" s="457" t="s">
        <v>4037</v>
      </c>
      <c r="G547" s="448" t="s">
        <v>4038</v>
      </c>
      <c r="H547" s="448" t="s">
        <v>4039</v>
      </c>
      <c r="I547" s="450" t="s">
        <v>4040</v>
      </c>
      <c r="J547" s="446">
        <v>9724</v>
      </c>
      <c r="K547" s="449"/>
      <c r="L547" s="449"/>
    </row>
    <row r="548" spans="1:12" ht="51" hidden="1" x14ac:dyDescent="0.25">
      <c r="A548" s="440">
        <v>546</v>
      </c>
      <c r="B548" s="441" t="s">
        <v>4694</v>
      </c>
      <c r="C548" s="448" t="s">
        <v>714</v>
      </c>
      <c r="D548" s="449" t="s">
        <v>288</v>
      </c>
      <c r="E548" s="449" t="s">
        <v>289</v>
      </c>
      <c r="F548" s="451" t="s">
        <v>4041</v>
      </c>
      <c r="G548" s="451" t="s">
        <v>4042</v>
      </c>
      <c r="H548" s="451" t="s">
        <v>4043</v>
      </c>
      <c r="I548" s="450" t="s">
        <v>1278</v>
      </c>
      <c r="J548" s="446">
        <v>6958</v>
      </c>
      <c r="K548" s="449"/>
      <c r="L548" s="449"/>
    </row>
    <row r="549" spans="1:12" ht="76.5" hidden="1" x14ac:dyDescent="0.25">
      <c r="A549" s="440">
        <v>547</v>
      </c>
      <c r="B549" s="441" t="s">
        <v>4694</v>
      </c>
      <c r="C549" s="448" t="s">
        <v>714</v>
      </c>
      <c r="D549" s="449" t="s">
        <v>288</v>
      </c>
      <c r="E549" s="449" t="s">
        <v>289</v>
      </c>
      <c r="F549" s="448" t="s">
        <v>4044</v>
      </c>
      <c r="G549" s="451" t="s">
        <v>4045</v>
      </c>
      <c r="H549" s="451" t="s">
        <v>4046</v>
      </c>
      <c r="I549" s="450" t="s">
        <v>1265</v>
      </c>
      <c r="J549" s="446">
        <v>7237</v>
      </c>
      <c r="K549" s="449"/>
      <c r="L549" s="449"/>
    </row>
    <row r="550" spans="1:12" ht="38.25" hidden="1" x14ac:dyDescent="0.25">
      <c r="A550" s="440">
        <v>548</v>
      </c>
      <c r="B550" s="441" t="s">
        <v>4694</v>
      </c>
      <c r="C550" s="448" t="s">
        <v>714</v>
      </c>
      <c r="D550" s="449" t="s">
        <v>288</v>
      </c>
      <c r="E550" s="449" t="s">
        <v>289</v>
      </c>
      <c r="F550" s="448" t="s">
        <v>4047</v>
      </c>
      <c r="G550" s="451" t="s">
        <v>3972</v>
      </c>
      <c r="H550" s="451" t="s">
        <v>4048</v>
      </c>
      <c r="I550" s="450" t="s">
        <v>4049</v>
      </c>
      <c r="J550" s="446">
        <v>8727</v>
      </c>
      <c r="K550" s="449"/>
      <c r="L550" s="449"/>
    </row>
    <row r="551" spans="1:12" ht="76.5" hidden="1" x14ac:dyDescent="0.25">
      <c r="A551" s="440">
        <v>549</v>
      </c>
      <c r="B551" s="441" t="s">
        <v>4694</v>
      </c>
      <c r="C551" s="448" t="s">
        <v>714</v>
      </c>
      <c r="D551" s="449" t="s">
        <v>288</v>
      </c>
      <c r="E551" s="449" t="s">
        <v>289</v>
      </c>
      <c r="F551" s="448" t="s">
        <v>4050</v>
      </c>
      <c r="G551" s="451" t="s">
        <v>4051</v>
      </c>
      <c r="H551" s="451" t="s">
        <v>4052</v>
      </c>
      <c r="I551" s="450" t="s">
        <v>4049</v>
      </c>
      <c r="J551" s="446">
        <v>12256</v>
      </c>
      <c r="K551" s="449"/>
      <c r="L551" s="449"/>
    </row>
    <row r="552" spans="1:12" ht="38.25" hidden="1" x14ac:dyDescent="0.25">
      <c r="A552" s="440">
        <v>550</v>
      </c>
      <c r="B552" s="441" t="s">
        <v>4694</v>
      </c>
      <c r="C552" s="448" t="s">
        <v>589</v>
      </c>
      <c r="D552" s="449" t="s">
        <v>288</v>
      </c>
      <c r="E552" s="449" t="s">
        <v>289</v>
      </c>
      <c r="F552" s="448" t="s">
        <v>4053</v>
      </c>
      <c r="G552" s="448" t="s">
        <v>3976</v>
      </c>
      <c r="H552" s="448" t="s">
        <v>4054</v>
      </c>
      <c r="I552" s="450" t="s">
        <v>4055</v>
      </c>
      <c r="J552" s="446">
        <v>3928</v>
      </c>
      <c r="K552" s="449"/>
      <c r="L552" s="449"/>
    </row>
    <row r="553" spans="1:12" ht="51" hidden="1" x14ac:dyDescent="0.25">
      <c r="A553" s="440">
        <v>551</v>
      </c>
      <c r="B553" s="441" t="s">
        <v>4694</v>
      </c>
      <c r="C553" s="448" t="s">
        <v>589</v>
      </c>
      <c r="D553" s="449" t="s">
        <v>288</v>
      </c>
      <c r="E553" s="449" t="s">
        <v>289</v>
      </c>
      <c r="F553" s="448" t="s">
        <v>4056</v>
      </c>
      <c r="G553" s="448" t="s">
        <v>4057</v>
      </c>
      <c r="H553" s="448" t="s">
        <v>4058</v>
      </c>
      <c r="I553" s="450" t="s">
        <v>4055</v>
      </c>
      <c r="J553" s="446">
        <v>11264</v>
      </c>
      <c r="K553" s="449"/>
      <c r="L553" s="449"/>
    </row>
    <row r="554" spans="1:12" ht="76.5" hidden="1" x14ac:dyDescent="0.25">
      <c r="A554" s="440">
        <v>552</v>
      </c>
      <c r="B554" s="441" t="s">
        <v>4694</v>
      </c>
      <c r="C554" s="448" t="s">
        <v>589</v>
      </c>
      <c r="D554" s="449" t="s">
        <v>288</v>
      </c>
      <c r="E554" s="449" t="s">
        <v>289</v>
      </c>
      <c r="F554" s="456" t="s">
        <v>1300</v>
      </c>
      <c r="G554" s="458" t="s">
        <v>4059</v>
      </c>
      <c r="H554" s="458" t="s">
        <v>1302</v>
      </c>
      <c r="I554" s="450" t="s">
        <v>1292</v>
      </c>
      <c r="J554" s="446">
        <v>9376</v>
      </c>
      <c r="K554" s="449"/>
      <c r="L554" s="448" t="s">
        <v>4060</v>
      </c>
    </row>
    <row r="555" spans="1:12" ht="51" hidden="1" x14ac:dyDescent="0.25">
      <c r="A555" s="440">
        <v>553</v>
      </c>
      <c r="B555" s="441" t="s">
        <v>4694</v>
      </c>
      <c r="C555" s="448" t="s">
        <v>589</v>
      </c>
      <c r="D555" s="449" t="s">
        <v>288</v>
      </c>
      <c r="E555" s="449" t="s">
        <v>289</v>
      </c>
      <c r="F555" s="456" t="s">
        <v>4061</v>
      </c>
      <c r="G555" s="459" t="s">
        <v>3996</v>
      </c>
      <c r="H555" s="458" t="s">
        <v>4062</v>
      </c>
      <c r="I555" s="450" t="s">
        <v>1292</v>
      </c>
      <c r="J555" s="446">
        <v>12149</v>
      </c>
      <c r="K555" s="449"/>
      <c r="L555" s="449"/>
    </row>
    <row r="556" spans="1:12" ht="51" hidden="1" x14ac:dyDescent="0.25">
      <c r="A556" s="440">
        <v>554</v>
      </c>
      <c r="B556" s="441" t="s">
        <v>4694</v>
      </c>
      <c r="C556" s="448" t="s">
        <v>589</v>
      </c>
      <c r="D556" s="449" t="s">
        <v>288</v>
      </c>
      <c r="E556" s="449" t="s">
        <v>289</v>
      </c>
      <c r="F556" s="456" t="s">
        <v>4063</v>
      </c>
      <c r="G556" s="458" t="s">
        <v>4064</v>
      </c>
      <c r="H556" s="459" t="s">
        <v>4065</v>
      </c>
      <c r="I556" s="450" t="s">
        <v>1292</v>
      </c>
      <c r="J556" s="446">
        <v>11107</v>
      </c>
      <c r="K556" s="449"/>
      <c r="L556" s="449"/>
    </row>
    <row r="557" spans="1:12" ht="63.75" hidden="1" x14ac:dyDescent="0.25">
      <c r="A557" s="440">
        <v>555</v>
      </c>
      <c r="B557" s="441" t="s">
        <v>4694</v>
      </c>
      <c r="C557" s="448" t="s">
        <v>589</v>
      </c>
      <c r="D557" s="449" t="s">
        <v>288</v>
      </c>
      <c r="E557" s="449" t="s">
        <v>289</v>
      </c>
      <c r="F557" s="456" t="s">
        <v>4066</v>
      </c>
      <c r="G557" s="459" t="s">
        <v>4011</v>
      </c>
      <c r="H557" s="459" t="s">
        <v>4067</v>
      </c>
      <c r="I557" s="450" t="s">
        <v>4068</v>
      </c>
      <c r="J557" s="446">
        <v>9843</v>
      </c>
      <c r="K557" s="449"/>
      <c r="L557" s="449"/>
    </row>
    <row r="558" spans="1:12" ht="51" hidden="1" x14ac:dyDescent="0.25">
      <c r="A558" s="440">
        <v>556</v>
      </c>
      <c r="B558" s="441" t="s">
        <v>4694</v>
      </c>
      <c r="C558" s="448" t="s">
        <v>589</v>
      </c>
      <c r="D558" s="449" t="s">
        <v>288</v>
      </c>
      <c r="E558" s="449" t="s">
        <v>289</v>
      </c>
      <c r="F558" s="456" t="s">
        <v>4069</v>
      </c>
      <c r="G558" s="459" t="s">
        <v>4070</v>
      </c>
      <c r="H558" s="459" t="s">
        <v>4071</v>
      </c>
      <c r="I558" s="450" t="s">
        <v>4068</v>
      </c>
      <c r="J558" s="446">
        <v>9962</v>
      </c>
      <c r="K558" s="449"/>
      <c r="L558" s="449"/>
    </row>
    <row r="559" spans="1:12" ht="63.75" hidden="1" x14ac:dyDescent="0.25">
      <c r="A559" s="440">
        <v>557</v>
      </c>
      <c r="B559" s="441" t="s">
        <v>4694</v>
      </c>
      <c r="C559" s="448" t="s">
        <v>589</v>
      </c>
      <c r="D559" s="449" t="s">
        <v>288</v>
      </c>
      <c r="E559" s="449" t="s">
        <v>289</v>
      </c>
      <c r="F559" s="456" t="s">
        <v>4072</v>
      </c>
      <c r="G559" s="458" t="s">
        <v>4073</v>
      </c>
      <c r="H559" s="459" t="s">
        <v>4074</v>
      </c>
      <c r="I559" s="450" t="s">
        <v>4068</v>
      </c>
      <c r="J559" s="446">
        <v>6680</v>
      </c>
      <c r="K559" s="449"/>
      <c r="L559" s="449"/>
    </row>
    <row r="560" spans="1:12" ht="38.25" hidden="1" x14ac:dyDescent="0.25">
      <c r="A560" s="440">
        <v>558</v>
      </c>
      <c r="B560" s="441" t="s">
        <v>4694</v>
      </c>
      <c r="C560" s="448" t="s">
        <v>589</v>
      </c>
      <c r="D560" s="449" t="s">
        <v>288</v>
      </c>
      <c r="E560" s="449" t="s">
        <v>289</v>
      </c>
      <c r="F560" s="456" t="s">
        <v>4075</v>
      </c>
      <c r="G560" s="459" t="s">
        <v>4076</v>
      </c>
      <c r="H560" s="459" t="s">
        <v>4077</v>
      </c>
      <c r="I560" s="450" t="s">
        <v>1292</v>
      </c>
      <c r="J560" s="446">
        <v>4708</v>
      </c>
      <c r="K560" s="449"/>
      <c r="L560" s="449"/>
    </row>
    <row r="561" spans="1:12" ht="38.25" hidden="1" x14ac:dyDescent="0.25">
      <c r="A561" s="440">
        <v>559</v>
      </c>
      <c r="B561" s="441" t="s">
        <v>4694</v>
      </c>
      <c r="C561" s="448" t="s">
        <v>589</v>
      </c>
      <c r="D561" s="449" t="s">
        <v>288</v>
      </c>
      <c r="E561" s="449" t="s">
        <v>289</v>
      </c>
      <c r="F561" s="456" t="s">
        <v>4078</v>
      </c>
      <c r="G561" s="458" t="s">
        <v>4079</v>
      </c>
      <c r="H561" s="459" t="s">
        <v>4080</v>
      </c>
      <c r="I561" s="450" t="s">
        <v>1292</v>
      </c>
      <c r="J561" s="446">
        <v>8869</v>
      </c>
      <c r="K561" s="449"/>
      <c r="L561" s="449"/>
    </row>
    <row r="562" spans="1:12" ht="63.75" hidden="1" x14ac:dyDescent="0.25">
      <c r="A562" s="440">
        <v>560</v>
      </c>
      <c r="B562" s="441" t="s">
        <v>4694</v>
      </c>
      <c r="C562" s="448" t="s">
        <v>589</v>
      </c>
      <c r="D562" s="449" t="s">
        <v>288</v>
      </c>
      <c r="E562" s="449" t="s">
        <v>289</v>
      </c>
      <c r="F562" s="456" t="s">
        <v>4081</v>
      </c>
      <c r="G562" s="458" t="s">
        <v>4082</v>
      </c>
      <c r="H562" s="459" t="s">
        <v>4083</v>
      </c>
      <c r="I562" s="450" t="s">
        <v>1292</v>
      </c>
      <c r="J562" s="446">
        <v>3134</v>
      </c>
      <c r="K562" s="449"/>
      <c r="L562" s="449"/>
    </row>
    <row r="563" spans="1:12" ht="38.25" hidden="1" x14ac:dyDescent="0.25">
      <c r="A563" s="440">
        <v>561</v>
      </c>
      <c r="B563" s="441" t="s">
        <v>4694</v>
      </c>
      <c r="C563" s="448" t="s">
        <v>589</v>
      </c>
      <c r="D563" s="449" t="s">
        <v>288</v>
      </c>
      <c r="E563" s="449" t="s">
        <v>289</v>
      </c>
      <c r="F563" s="456" t="s">
        <v>4084</v>
      </c>
      <c r="G563" s="458" t="s">
        <v>4019</v>
      </c>
      <c r="H563" s="459" t="s">
        <v>4085</v>
      </c>
      <c r="I563" s="450" t="s">
        <v>1285</v>
      </c>
      <c r="J563" s="446">
        <v>10953</v>
      </c>
      <c r="K563" s="449"/>
      <c r="L563" s="449"/>
    </row>
    <row r="564" spans="1:12" ht="38.25" hidden="1" x14ac:dyDescent="0.25">
      <c r="A564" s="440">
        <v>562</v>
      </c>
      <c r="B564" s="441" t="s">
        <v>4694</v>
      </c>
      <c r="C564" s="448" t="s">
        <v>589</v>
      </c>
      <c r="D564" s="449" t="s">
        <v>288</v>
      </c>
      <c r="E564" s="449" t="s">
        <v>289</v>
      </c>
      <c r="F564" s="456" t="s">
        <v>4086</v>
      </c>
      <c r="G564" s="458" t="s">
        <v>4087</v>
      </c>
      <c r="H564" s="459" t="s">
        <v>4088</v>
      </c>
      <c r="I564" s="450" t="s">
        <v>1285</v>
      </c>
      <c r="J564" s="446">
        <v>15918</v>
      </c>
      <c r="K564" s="449"/>
      <c r="L564" s="449"/>
    </row>
    <row r="565" spans="1:12" ht="51" hidden="1" x14ac:dyDescent="0.25">
      <c r="A565" s="440">
        <v>563</v>
      </c>
      <c r="B565" s="441" t="s">
        <v>4694</v>
      </c>
      <c r="C565" s="448" t="s">
        <v>589</v>
      </c>
      <c r="D565" s="449" t="s">
        <v>288</v>
      </c>
      <c r="E565" s="449" t="s">
        <v>289</v>
      </c>
      <c r="F565" s="456" t="s">
        <v>4089</v>
      </c>
      <c r="G565" s="458" t="s">
        <v>4090</v>
      </c>
      <c r="H565" s="459" t="s">
        <v>4091</v>
      </c>
      <c r="I565" s="450" t="s">
        <v>1278</v>
      </c>
      <c r="J565" s="446">
        <v>6232</v>
      </c>
      <c r="K565" s="449"/>
      <c r="L565" s="449"/>
    </row>
    <row r="566" spans="1:12" ht="63.75" hidden="1" x14ac:dyDescent="0.25">
      <c r="A566" s="440">
        <v>564</v>
      </c>
      <c r="B566" s="441" t="s">
        <v>4694</v>
      </c>
      <c r="C566" s="448" t="s">
        <v>589</v>
      </c>
      <c r="D566" s="449" t="s">
        <v>288</v>
      </c>
      <c r="E566" s="449" t="s">
        <v>289</v>
      </c>
      <c r="F566" s="456" t="s">
        <v>4092</v>
      </c>
      <c r="G566" s="458" t="s">
        <v>4093</v>
      </c>
      <c r="H566" s="459" t="s">
        <v>4094</v>
      </c>
      <c r="I566" s="450" t="s">
        <v>1285</v>
      </c>
      <c r="J566" s="446">
        <v>10912</v>
      </c>
      <c r="K566" s="449"/>
      <c r="L566" s="449"/>
    </row>
    <row r="567" spans="1:12" ht="63.75" hidden="1" x14ac:dyDescent="0.25">
      <c r="A567" s="440">
        <v>565</v>
      </c>
      <c r="B567" s="441" t="s">
        <v>4694</v>
      </c>
      <c r="C567" s="448" t="s">
        <v>589</v>
      </c>
      <c r="D567" s="449" t="s">
        <v>288</v>
      </c>
      <c r="E567" s="449" t="s">
        <v>289</v>
      </c>
      <c r="F567" s="456" t="s">
        <v>4095</v>
      </c>
      <c r="G567" s="458" t="s">
        <v>4096</v>
      </c>
      <c r="H567" s="459" t="s">
        <v>4097</v>
      </c>
      <c r="I567" s="450" t="s">
        <v>1278</v>
      </c>
      <c r="J567" s="446">
        <v>5098</v>
      </c>
      <c r="K567" s="449"/>
      <c r="L567" s="449"/>
    </row>
    <row r="568" spans="1:12" ht="38.25" hidden="1" x14ac:dyDescent="0.25">
      <c r="A568" s="440">
        <v>566</v>
      </c>
      <c r="B568" s="441" t="s">
        <v>4694</v>
      </c>
      <c r="C568" s="448" t="s">
        <v>589</v>
      </c>
      <c r="D568" s="449" t="s">
        <v>288</v>
      </c>
      <c r="E568" s="449" t="s">
        <v>289</v>
      </c>
      <c r="F568" s="456" t="s">
        <v>4098</v>
      </c>
      <c r="G568" s="458" t="s">
        <v>4099</v>
      </c>
      <c r="H568" s="459" t="s">
        <v>4100</v>
      </c>
      <c r="I568" s="450" t="s">
        <v>1278</v>
      </c>
      <c r="J568" s="446">
        <v>6555</v>
      </c>
      <c r="K568" s="449"/>
      <c r="L568" s="449"/>
    </row>
    <row r="569" spans="1:12" ht="63.75" hidden="1" x14ac:dyDescent="0.25">
      <c r="A569" s="440">
        <v>567</v>
      </c>
      <c r="B569" s="441" t="s">
        <v>4694</v>
      </c>
      <c r="C569" s="448" t="s">
        <v>589</v>
      </c>
      <c r="D569" s="449" t="s">
        <v>288</v>
      </c>
      <c r="E569" s="449" t="s">
        <v>289</v>
      </c>
      <c r="F569" s="456" t="s">
        <v>4101</v>
      </c>
      <c r="G569" s="458" t="s">
        <v>4102</v>
      </c>
      <c r="H569" s="459" t="s">
        <v>4103</v>
      </c>
      <c r="I569" s="450" t="s">
        <v>1278</v>
      </c>
      <c r="J569" s="446">
        <v>7637</v>
      </c>
      <c r="K569" s="449"/>
      <c r="L569" s="449"/>
    </row>
    <row r="570" spans="1:12" ht="63.75" hidden="1" x14ac:dyDescent="0.25">
      <c r="A570" s="440">
        <v>568</v>
      </c>
      <c r="B570" s="441" t="s">
        <v>4694</v>
      </c>
      <c r="C570" s="448" t="s">
        <v>589</v>
      </c>
      <c r="D570" s="449" t="s">
        <v>288</v>
      </c>
      <c r="E570" s="449" t="s">
        <v>289</v>
      </c>
      <c r="F570" s="448" t="s">
        <v>4104</v>
      </c>
      <c r="G570" s="448" t="s">
        <v>4105</v>
      </c>
      <c r="H570" s="448" t="s">
        <v>4106</v>
      </c>
      <c r="I570" s="450" t="s">
        <v>1275</v>
      </c>
      <c r="J570" s="446">
        <v>19550</v>
      </c>
      <c r="K570" s="449"/>
      <c r="L570" s="449"/>
    </row>
    <row r="571" spans="1:12" ht="38.25" hidden="1" x14ac:dyDescent="0.25">
      <c r="A571" s="440">
        <v>569</v>
      </c>
      <c r="B571" s="441" t="s">
        <v>4694</v>
      </c>
      <c r="C571" s="448" t="s">
        <v>589</v>
      </c>
      <c r="D571" s="449" t="s">
        <v>288</v>
      </c>
      <c r="E571" s="449" t="s">
        <v>289</v>
      </c>
      <c r="F571" s="448" t="s">
        <v>4107</v>
      </c>
      <c r="G571" s="451" t="s">
        <v>4108</v>
      </c>
      <c r="H571" s="451" t="s">
        <v>4109</v>
      </c>
      <c r="I571" s="450" t="s">
        <v>1275</v>
      </c>
      <c r="J571" s="446">
        <v>3746</v>
      </c>
      <c r="K571" s="449"/>
      <c r="L571" s="449"/>
    </row>
    <row r="572" spans="1:12" ht="51" hidden="1" x14ac:dyDescent="0.25">
      <c r="A572" s="440">
        <v>570</v>
      </c>
      <c r="B572" s="441" t="s">
        <v>4694</v>
      </c>
      <c r="C572" s="448" t="s">
        <v>589</v>
      </c>
      <c r="D572" s="449" t="s">
        <v>288</v>
      </c>
      <c r="E572" s="449" t="s">
        <v>289</v>
      </c>
      <c r="F572" s="448" t="s">
        <v>4110</v>
      </c>
      <c r="G572" s="451" t="s">
        <v>3980</v>
      </c>
      <c r="H572" s="451" t="s">
        <v>4111</v>
      </c>
      <c r="I572" s="450" t="s">
        <v>1265</v>
      </c>
      <c r="J572" s="446">
        <v>16218</v>
      </c>
      <c r="K572" s="449"/>
      <c r="L572" s="449"/>
    </row>
    <row r="573" spans="1:12" ht="38.25" hidden="1" x14ac:dyDescent="0.25">
      <c r="A573" s="440">
        <v>571</v>
      </c>
      <c r="B573" s="441" t="s">
        <v>4694</v>
      </c>
      <c r="C573" s="448" t="s">
        <v>589</v>
      </c>
      <c r="D573" s="449" t="s">
        <v>288</v>
      </c>
      <c r="E573" s="449" t="s">
        <v>289</v>
      </c>
      <c r="F573" s="448" t="s">
        <v>4112</v>
      </c>
      <c r="G573" s="451" t="s">
        <v>4113</v>
      </c>
      <c r="H573" s="451" t="s">
        <v>4114</v>
      </c>
      <c r="I573" s="450" t="s">
        <v>1265</v>
      </c>
      <c r="J573" s="446">
        <v>2970</v>
      </c>
      <c r="K573" s="449"/>
      <c r="L573" s="448" t="s">
        <v>4115</v>
      </c>
    </row>
    <row r="574" spans="1:12" ht="63.75" hidden="1" x14ac:dyDescent="0.25">
      <c r="A574" s="440">
        <v>572</v>
      </c>
      <c r="B574" s="441" t="s">
        <v>4694</v>
      </c>
      <c r="C574" s="442" t="s">
        <v>589</v>
      </c>
      <c r="D574" s="449" t="s">
        <v>288</v>
      </c>
      <c r="E574" s="449" t="s">
        <v>289</v>
      </c>
      <c r="F574" s="448" t="s">
        <v>4116</v>
      </c>
      <c r="G574" s="460" t="s">
        <v>4117</v>
      </c>
      <c r="H574" s="451" t="s">
        <v>4118</v>
      </c>
      <c r="I574" s="450" t="s">
        <v>2860</v>
      </c>
      <c r="J574" s="446">
        <v>0</v>
      </c>
      <c r="K574" s="449"/>
      <c r="L574" s="448" t="s">
        <v>4119</v>
      </c>
    </row>
    <row r="575" spans="1:12" ht="63.75" hidden="1" x14ac:dyDescent="0.25">
      <c r="A575" s="440">
        <v>573</v>
      </c>
      <c r="B575" s="441" t="s">
        <v>4694</v>
      </c>
      <c r="C575" s="442" t="s">
        <v>589</v>
      </c>
      <c r="D575" s="449" t="s">
        <v>288</v>
      </c>
      <c r="E575" s="449" t="s">
        <v>289</v>
      </c>
      <c r="F575" s="448" t="s">
        <v>4120</v>
      </c>
      <c r="G575" s="460" t="s">
        <v>4121</v>
      </c>
      <c r="H575" s="451" t="s">
        <v>4122</v>
      </c>
      <c r="I575" s="450" t="s">
        <v>2860</v>
      </c>
      <c r="J575" s="446">
        <v>0</v>
      </c>
      <c r="K575" s="449"/>
      <c r="L575" s="448" t="s">
        <v>4123</v>
      </c>
    </row>
    <row r="576" spans="1:12" ht="38.25" hidden="1" x14ac:dyDescent="0.25">
      <c r="A576" s="440">
        <v>574</v>
      </c>
      <c r="B576" s="441" t="s">
        <v>4694</v>
      </c>
      <c r="C576" s="442" t="s">
        <v>1424</v>
      </c>
      <c r="D576" s="449" t="s">
        <v>288</v>
      </c>
      <c r="E576" s="449" t="s">
        <v>289</v>
      </c>
      <c r="F576" s="448" t="s">
        <v>4124</v>
      </c>
      <c r="G576" s="460" t="s">
        <v>4125</v>
      </c>
      <c r="H576" s="451" t="s">
        <v>4126</v>
      </c>
      <c r="I576" s="450" t="s">
        <v>4127</v>
      </c>
      <c r="J576" s="446">
        <v>0</v>
      </c>
      <c r="K576" s="449"/>
      <c r="L576" s="448" t="s">
        <v>4128</v>
      </c>
    </row>
    <row r="577" spans="1:12" ht="38.25" hidden="1" x14ac:dyDescent="0.25">
      <c r="A577" s="440">
        <v>575</v>
      </c>
      <c r="B577" s="441" t="s">
        <v>4694</v>
      </c>
      <c r="C577" s="442" t="s">
        <v>1424</v>
      </c>
      <c r="D577" s="449" t="s">
        <v>288</v>
      </c>
      <c r="E577" s="449" t="s">
        <v>289</v>
      </c>
      <c r="F577" s="448" t="s">
        <v>4129</v>
      </c>
      <c r="G577" s="460" t="s">
        <v>4125</v>
      </c>
      <c r="H577" s="451" t="s">
        <v>4130</v>
      </c>
      <c r="I577" s="450" t="s">
        <v>4131</v>
      </c>
      <c r="J577" s="446">
        <v>0</v>
      </c>
      <c r="K577" s="449"/>
      <c r="L577" s="448"/>
    </row>
    <row r="578" spans="1:12" ht="63.75" hidden="1" x14ac:dyDescent="0.25">
      <c r="A578" s="440">
        <v>576</v>
      </c>
      <c r="B578" s="441" t="s">
        <v>4694</v>
      </c>
      <c r="C578" s="460" t="s">
        <v>4132</v>
      </c>
      <c r="D578" s="449" t="s">
        <v>288</v>
      </c>
      <c r="E578" s="449" t="s">
        <v>300</v>
      </c>
      <c r="F578" s="448" t="s">
        <v>4133</v>
      </c>
      <c r="G578" s="460" t="s">
        <v>4113</v>
      </c>
      <c r="H578" s="451" t="s">
        <v>4134</v>
      </c>
      <c r="I578" s="461" t="s">
        <v>4135</v>
      </c>
      <c r="J578" s="446">
        <v>0</v>
      </c>
      <c r="K578" s="462"/>
      <c r="L578" s="463"/>
    </row>
    <row r="579" spans="1:12" ht="38.25" hidden="1" x14ac:dyDescent="0.25">
      <c r="A579" s="440">
        <v>577</v>
      </c>
      <c r="B579" s="441" t="s">
        <v>4694</v>
      </c>
      <c r="C579" s="460" t="s">
        <v>4136</v>
      </c>
      <c r="D579" s="449" t="s">
        <v>288</v>
      </c>
      <c r="E579" s="449" t="s">
        <v>300</v>
      </c>
      <c r="F579" s="451" t="s">
        <v>4137</v>
      </c>
      <c r="G579" s="460" t="s">
        <v>4138</v>
      </c>
      <c r="H579" s="460" t="s">
        <v>4139</v>
      </c>
      <c r="I579" s="464" t="s">
        <v>4140</v>
      </c>
      <c r="J579" s="446">
        <v>0</v>
      </c>
      <c r="K579" s="465"/>
      <c r="L579" s="463"/>
    </row>
    <row r="580" spans="1:12" ht="51" hidden="1" x14ac:dyDescent="0.25">
      <c r="A580" s="440">
        <v>578</v>
      </c>
      <c r="B580" s="441" t="s">
        <v>4694</v>
      </c>
      <c r="C580" s="460" t="s">
        <v>4141</v>
      </c>
      <c r="D580" s="449" t="s">
        <v>288</v>
      </c>
      <c r="E580" s="449" t="s">
        <v>300</v>
      </c>
      <c r="F580" s="451" t="s">
        <v>4142</v>
      </c>
      <c r="G580" s="460" t="s">
        <v>4143</v>
      </c>
      <c r="H580" s="460" t="s">
        <v>4144</v>
      </c>
      <c r="I580" s="466" t="s">
        <v>4145</v>
      </c>
      <c r="J580" s="446">
        <v>12498</v>
      </c>
      <c r="K580" s="467"/>
      <c r="L580" s="463"/>
    </row>
    <row r="581" spans="1:12" ht="127.5" hidden="1" x14ac:dyDescent="0.25">
      <c r="A581" s="440">
        <v>579</v>
      </c>
      <c r="B581" s="441" t="s">
        <v>4694</v>
      </c>
      <c r="C581" s="460" t="s">
        <v>4146</v>
      </c>
      <c r="D581" s="449" t="s">
        <v>288</v>
      </c>
      <c r="E581" s="449" t="s">
        <v>300</v>
      </c>
      <c r="F581" s="468" t="s">
        <v>4147</v>
      </c>
      <c r="G581" s="460" t="s">
        <v>4113</v>
      </c>
      <c r="H581" s="460" t="s">
        <v>4148</v>
      </c>
      <c r="I581" s="469" t="s">
        <v>4149</v>
      </c>
      <c r="J581" s="446">
        <v>0</v>
      </c>
      <c r="K581" s="470" t="s">
        <v>4150</v>
      </c>
      <c r="L581" s="452"/>
    </row>
    <row r="582" spans="1:12" ht="38.25" x14ac:dyDescent="0.25">
      <c r="A582" s="440">
        <v>580</v>
      </c>
      <c r="B582" s="441" t="s">
        <v>4694</v>
      </c>
      <c r="C582" s="471" t="s">
        <v>4151</v>
      </c>
      <c r="D582" s="471" t="s">
        <v>320</v>
      </c>
      <c r="E582" s="471" t="s">
        <v>289</v>
      </c>
      <c r="F582" s="472" t="s">
        <v>1500</v>
      </c>
      <c r="G582" s="471" t="s">
        <v>4152</v>
      </c>
      <c r="H582" s="471" t="s">
        <v>4153</v>
      </c>
      <c r="I582" s="473" t="s">
        <v>4154</v>
      </c>
      <c r="J582" s="446">
        <v>1542.87</v>
      </c>
      <c r="K582" s="449"/>
      <c r="L582" s="449"/>
    </row>
    <row r="583" spans="1:12" ht="25.5" x14ac:dyDescent="0.25">
      <c r="A583" s="440">
        <v>581</v>
      </c>
      <c r="B583" s="441" t="s">
        <v>4694</v>
      </c>
      <c r="C583" s="471" t="s">
        <v>4155</v>
      </c>
      <c r="D583" s="471" t="s">
        <v>320</v>
      </c>
      <c r="E583" s="471" t="s">
        <v>289</v>
      </c>
      <c r="F583" s="472" t="s">
        <v>1512</v>
      </c>
      <c r="G583" s="471" t="s">
        <v>4156</v>
      </c>
      <c r="H583" s="471" t="s">
        <v>4157</v>
      </c>
      <c r="I583" s="473" t="s">
        <v>4154</v>
      </c>
      <c r="J583" s="446">
        <v>2000</v>
      </c>
      <c r="K583" s="449"/>
      <c r="L583" s="449"/>
    </row>
    <row r="584" spans="1:12" ht="38.25" x14ac:dyDescent="0.25">
      <c r="A584" s="440">
        <v>582</v>
      </c>
      <c r="B584" s="441" t="s">
        <v>4694</v>
      </c>
      <c r="C584" s="471" t="s">
        <v>4158</v>
      </c>
      <c r="D584" s="471" t="s">
        <v>320</v>
      </c>
      <c r="E584" s="471" t="s">
        <v>300</v>
      </c>
      <c r="F584" s="472" t="s">
        <v>1546</v>
      </c>
      <c r="G584" s="471" t="s">
        <v>4156</v>
      </c>
      <c r="H584" s="471" t="s">
        <v>4159</v>
      </c>
      <c r="I584" s="473" t="s">
        <v>4154</v>
      </c>
      <c r="J584" s="446">
        <v>1000</v>
      </c>
      <c r="K584" s="449"/>
      <c r="L584" s="449"/>
    </row>
    <row r="585" spans="1:12" ht="51" x14ac:dyDescent="0.25">
      <c r="A585" s="440">
        <v>583</v>
      </c>
      <c r="B585" s="441" t="s">
        <v>4694</v>
      </c>
      <c r="C585" s="471" t="s">
        <v>4160</v>
      </c>
      <c r="D585" s="471" t="s">
        <v>320</v>
      </c>
      <c r="E585" s="471" t="s">
        <v>300</v>
      </c>
      <c r="F585" s="472" t="s">
        <v>1541</v>
      </c>
      <c r="G585" s="471" t="s">
        <v>4161</v>
      </c>
      <c r="H585" s="471" t="s">
        <v>4162</v>
      </c>
      <c r="I585" s="473" t="s">
        <v>4154</v>
      </c>
      <c r="J585" s="446">
        <v>1175</v>
      </c>
      <c r="K585" s="449"/>
      <c r="L585" s="449"/>
    </row>
    <row r="586" spans="1:12" ht="38.25" x14ac:dyDescent="0.25">
      <c r="A586" s="440">
        <v>584</v>
      </c>
      <c r="B586" s="441" t="s">
        <v>4694</v>
      </c>
      <c r="C586" s="471" t="s">
        <v>4163</v>
      </c>
      <c r="D586" s="471" t="s">
        <v>320</v>
      </c>
      <c r="E586" s="471" t="s">
        <v>289</v>
      </c>
      <c r="F586" s="472" t="s">
        <v>4164</v>
      </c>
      <c r="G586" s="471" t="s">
        <v>4165</v>
      </c>
      <c r="H586" s="471" t="s">
        <v>4166</v>
      </c>
      <c r="I586" s="473" t="s">
        <v>4154</v>
      </c>
      <c r="J586" s="446">
        <v>328</v>
      </c>
      <c r="K586" s="449"/>
      <c r="L586" s="449"/>
    </row>
    <row r="587" spans="1:12" ht="25.5" x14ac:dyDescent="0.25">
      <c r="A587" s="440">
        <v>585</v>
      </c>
      <c r="B587" s="441" t="s">
        <v>4694</v>
      </c>
      <c r="C587" s="471" t="s">
        <v>4167</v>
      </c>
      <c r="D587" s="471" t="s">
        <v>320</v>
      </c>
      <c r="E587" s="471" t="s">
        <v>289</v>
      </c>
      <c r="F587" s="472" t="s">
        <v>1360</v>
      </c>
      <c r="G587" s="471" t="s">
        <v>4156</v>
      </c>
      <c r="H587" s="471" t="s">
        <v>4168</v>
      </c>
      <c r="I587" s="473" t="s">
        <v>4154</v>
      </c>
      <c r="J587" s="446">
        <v>100</v>
      </c>
      <c r="K587" s="449"/>
      <c r="L587" s="449"/>
    </row>
    <row r="588" spans="1:12" ht="38.25" x14ac:dyDescent="0.25">
      <c r="A588" s="440">
        <v>586</v>
      </c>
      <c r="B588" s="441" t="s">
        <v>4694</v>
      </c>
      <c r="C588" s="471" t="s">
        <v>4169</v>
      </c>
      <c r="D588" s="471" t="s">
        <v>320</v>
      </c>
      <c r="E588" s="471" t="s">
        <v>289</v>
      </c>
      <c r="F588" s="472" t="s">
        <v>1610</v>
      </c>
      <c r="G588" s="471" t="s">
        <v>4170</v>
      </c>
      <c r="H588" s="471" t="s">
        <v>4171</v>
      </c>
      <c r="I588" s="473" t="s">
        <v>4154</v>
      </c>
      <c r="J588" s="446">
        <v>270</v>
      </c>
      <c r="K588" s="449"/>
      <c r="L588" s="449"/>
    </row>
    <row r="589" spans="1:12" ht="51" x14ac:dyDescent="0.25">
      <c r="A589" s="440">
        <v>587</v>
      </c>
      <c r="B589" s="441" t="s">
        <v>4694</v>
      </c>
      <c r="C589" s="471" t="s">
        <v>4172</v>
      </c>
      <c r="D589" s="471" t="s">
        <v>320</v>
      </c>
      <c r="E589" s="471" t="s">
        <v>289</v>
      </c>
      <c r="F589" s="472" t="s">
        <v>1370</v>
      </c>
      <c r="G589" s="471" t="s">
        <v>4173</v>
      </c>
      <c r="H589" s="471" t="s">
        <v>4174</v>
      </c>
      <c r="I589" s="473" t="s">
        <v>4154</v>
      </c>
      <c r="J589" s="446">
        <v>600</v>
      </c>
      <c r="K589" s="449"/>
      <c r="L589" s="449"/>
    </row>
    <row r="590" spans="1:12" ht="25.5" x14ac:dyDescent="0.25">
      <c r="A590" s="440">
        <v>588</v>
      </c>
      <c r="B590" s="441" t="s">
        <v>4694</v>
      </c>
      <c r="C590" s="471" t="s">
        <v>4155</v>
      </c>
      <c r="D590" s="471" t="s">
        <v>320</v>
      </c>
      <c r="E590" s="471" t="s">
        <v>289</v>
      </c>
      <c r="F590" s="472" t="s">
        <v>1549</v>
      </c>
      <c r="G590" s="471" t="s">
        <v>4175</v>
      </c>
      <c r="H590" s="471" t="s">
        <v>4176</v>
      </c>
      <c r="I590" s="473" t="s">
        <v>4154</v>
      </c>
      <c r="J590" s="446">
        <v>240</v>
      </c>
      <c r="K590" s="449"/>
      <c r="L590" s="449"/>
    </row>
    <row r="591" spans="1:12" ht="38.25" x14ac:dyDescent="0.25">
      <c r="A591" s="440">
        <v>589</v>
      </c>
      <c r="B591" s="441" t="s">
        <v>4694</v>
      </c>
      <c r="C591" s="471" t="s">
        <v>4155</v>
      </c>
      <c r="D591" s="471" t="s">
        <v>320</v>
      </c>
      <c r="E591" s="471" t="s">
        <v>289</v>
      </c>
      <c r="F591" s="472" t="s">
        <v>1374</v>
      </c>
      <c r="G591" s="471" t="s">
        <v>4175</v>
      </c>
      <c r="H591" s="471" t="s">
        <v>4177</v>
      </c>
      <c r="I591" s="473" t="s">
        <v>4154</v>
      </c>
      <c r="J591" s="446">
        <v>610</v>
      </c>
      <c r="K591" s="449"/>
      <c r="L591" s="449"/>
    </row>
    <row r="592" spans="1:12" ht="25.5" x14ac:dyDescent="0.25">
      <c r="A592" s="440">
        <v>590</v>
      </c>
      <c r="B592" s="441" t="s">
        <v>4694</v>
      </c>
      <c r="C592" s="471" t="s">
        <v>4178</v>
      </c>
      <c r="D592" s="471" t="s">
        <v>320</v>
      </c>
      <c r="E592" s="471" t="s">
        <v>289</v>
      </c>
      <c r="F592" s="472" t="s">
        <v>1555</v>
      </c>
      <c r="G592" s="471" t="s">
        <v>4179</v>
      </c>
      <c r="H592" s="471" t="s">
        <v>4180</v>
      </c>
      <c r="I592" s="473" t="s">
        <v>4154</v>
      </c>
      <c r="J592" s="446">
        <v>4040</v>
      </c>
      <c r="K592" s="449"/>
      <c r="L592" s="449"/>
    </row>
    <row r="593" spans="1:12" ht="51" x14ac:dyDescent="0.25">
      <c r="A593" s="440">
        <v>591</v>
      </c>
      <c r="B593" s="441" t="s">
        <v>4694</v>
      </c>
      <c r="C593" s="471" t="s">
        <v>4160</v>
      </c>
      <c r="D593" s="471" t="s">
        <v>320</v>
      </c>
      <c r="E593" s="471" t="s">
        <v>300</v>
      </c>
      <c r="F593" s="472" t="s">
        <v>1530</v>
      </c>
      <c r="G593" s="471" t="s">
        <v>4161</v>
      </c>
      <c r="H593" s="471" t="s">
        <v>4162</v>
      </c>
      <c r="I593" s="473" t="s">
        <v>4154</v>
      </c>
      <c r="J593" s="446">
        <v>290</v>
      </c>
      <c r="K593" s="449"/>
      <c r="L593" s="449"/>
    </row>
    <row r="594" spans="1:12" ht="51" x14ac:dyDescent="0.25">
      <c r="A594" s="440">
        <v>592</v>
      </c>
      <c r="B594" s="441" t="s">
        <v>4694</v>
      </c>
      <c r="C594" s="471" t="s">
        <v>4181</v>
      </c>
      <c r="D594" s="471" t="s">
        <v>320</v>
      </c>
      <c r="E594" s="471" t="s">
        <v>289</v>
      </c>
      <c r="F594" s="472" t="s">
        <v>1536</v>
      </c>
      <c r="G594" s="471" t="s">
        <v>4152</v>
      </c>
      <c r="H594" s="471" t="s">
        <v>4182</v>
      </c>
      <c r="I594" s="473" t="s">
        <v>4154</v>
      </c>
      <c r="J594" s="446">
        <v>493</v>
      </c>
      <c r="K594" s="449"/>
      <c r="L594" s="449"/>
    </row>
    <row r="595" spans="1:12" ht="25.5" x14ac:dyDescent="0.25">
      <c r="A595" s="440">
        <v>593</v>
      </c>
      <c r="B595" s="441" t="s">
        <v>4694</v>
      </c>
      <c r="C595" s="471" t="s">
        <v>4155</v>
      </c>
      <c r="D595" s="471" t="s">
        <v>320</v>
      </c>
      <c r="E595" s="471" t="s">
        <v>289</v>
      </c>
      <c r="F595" s="472" t="s">
        <v>1544</v>
      </c>
      <c r="G595" s="471" t="s">
        <v>4183</v>
      </c>
      <c r="H595" s="471" t="s">
        <v>4184</v>
      </c>
      <c r="I595" s="473" t="s">
        <v>4154</v>
      </c>
      <c r="J595" s="446">
        <v>300</v>
      </c>
      <c r="K595" s="449"/>
      <c r="L595" s="449"/>
    </row>
    <row r="596" spans="1:12" ht="38.25" x14ac:dyDescent="0.25">
      <c r="A596" s="440">
        <v>594</v>
      </c>
      <c r="B596" s="441" t="s">
        <v>4694</v>
      </c>
      <c r="C596" s="471" t="s">
        <v>4181</v>
      </c>
      <c r="D596" s="471" t="s">
        <v>320</v>
      </c>
      <c r="E596" s="471" t="s">
        <v>289</v>
      </c>
      <c r="F596" s="472" t="s">
        <v>1625</v>
      </c>
      <c r="G596" s="471" t="s">
        <v>4152</v>
      </c>
      <c r="H596" s="471" t="s">
        <v>4185</v>
      </c>
      <c r="I596" s="473" t="s">
        <v>4154</v>
      </c>
      <c r="J596" s="446">
        <v>744</v>
      </c>
      <c r="K596" s="449"/>
      <c r="L596" s="449"/>
    </row>
    <row r="597" spans="1:12" ht="25.5" x14ac:dyDescent="0.25">
      <c r="A597" s="440">
        <v>595</v>
      </c>
      <c r="B597" s="441" t="s">
        <v>4694</v>
      </c>
      <c r="C597" s="471" t="s">
        <v>4186</v>
      </c>
      <c r="D597" s="471" t="s">
        <v>320</v>
      </c>
      <c r="E597" s="471" t="s">
        <v>289</v>
      </c>
      <c r="F597" s="472" t="s">
        <v>4187</v>
      </c>
      <c r="G597" s="471" t="s">
        <v>4183</v>
      </c>
      <c r="H597" s="471" t="s">
        <v>4188</v>
      </c>
      <c r="I597" s="473" t="s">
        <v>4154</v>
      </c>
      <c r="J597" s="446">
        <v>520</v>
      </c>
      <c r="K597" s="449"/>
      <c r="L597" s="449"/>
    </row>
    <row r="598" spans="1:12" ht="38.25" x14ac:dyDescent="0.25">
      <c r="A598" s="440">
        <v>596</v>
      </c>
      <c r="B598" s="441" t="s">
        <v>4694</v>
      </c>
      <c r="C598" s="471" t="s">
        <v>4189</v>
      </c>
      <c r="D598" s="471" t="s">
        <v>320</v>
      </c>
      <c r="E598" s="471" t="s">
        <v>289</v>
      </c>
      <c r="F598" s="472" t="s">
        <v>1573</v>
      </c>
      <c r="G598" s="471" t="s">
        <v>4170</v>
      </c>
      <c r="H598" s="471" t="s">
        <v>4190</v>
      </c>
      <c r="I598" s="473" t="s">
        <v>4154</v>
      </c>
      <c r="J598" s="446">
        <v>1384.8</v>
      </c>
      <c r="K598" s="449"/>
      <c r="L598" s="449"/>
    </row>
    <row r="599" spans="1:12" ht="51" x14ac:dyDescent="0.25">
      <c r="A599" s="440">
        <v>597</v>
      </c>
      <c r="B599" s="441" t="s">
        <v>4694</v>
      </c>
      <c r="C599" s="471" t="s">
        <v>4191</v>
      </c>
      <c r="D599" s="471" t="s">
        <v>320</v>
      </c>
      <c r="E599" s="471" t="s">
        <v>289</v>
      </c>
      <c r="F599" s="472" t="s">
        <v>1592</v>
      </c>
      <c r="G599" s="471" t="s">
        <v>4152</v>
      </c>
      <c r="H599" s="471" t="s">
        <v>4192</v>
      </c>
      <c r="I599" s="473" t="s">
        <v>4154</v>
      </c>
      <c r="J599" s="446">
        <v>687.5</v>
      </c>
      <c r="K599" s="449"/>
      <c r="L599" s="449"/>
    </row>
    <row r="600" spans="1:12" ht="25.5" x14ac:dyDescent="0.25">
      <c r="A600" s="440">
        <v>598</v>
      </c>
      <c r="B600" s="441" t="s">
        <v>4694</v>
      </c>
      <c r="C600" s="471" t="s">
        <v>4193</v>
      </c>
      <c r="D600" s="471" t="s">
        <v>320</v>
      </c>
      <c r="E600" s="471" t="s">
        <v>289</v>
      </c>
      <c r="F600" s="472" t="s">
        <v>1583</v>
      </c>
      <c r="G600" s="471" t="s">
        <v>4194</v>
      </c>
      <c r="H600" s="471" t="s">
        <v>4195</v>
      </c>
      <c r="I600" s="473" t="s">
        <v>4154</v>
      </c>
      <c r="J600" s="446">
        <v>460</v>
      </c>
      <c r="K600" s="449"/>
      <c r="L600" s="449"/>
    </row>
    <row r="601" spans="1:12" ht="25.5" x14ac:dyDescent="0.25">
      <c r="A601" s="440">
        <v>599</v>
      </c>
      <c r="B601" s="441" t="s">
        <v>4694</v>
      </c>
      <c r="C601" s="471" t="s">
        <v>4193</v>
      </c>
      <c r="D601" s="471" t="s">
        <v>320</v>
      </c>
      <c r="E601" s="471" t="s">
        <v>289</v>
      </c>
      <c r="F601" s="472" t="s">
        <v>4196</v>
      </c>
      <c r="G601" s="471" t="s">
        <v>4194</v>
      </c>
      <c r="H601" s="471" t="s">
        <v>4197</v>
      </c>
      <c r="I601" s="473" t="s">
        <v>4154</v>
      </c>
      <c r="J601" s="446">
        <v>440</v>
      </c>
      <c r="K601" s="449"/>
      <c r="L601" s="449"/>
    </row>
    <row r="602" spans="1:12" ht="25.5" x14ac:dyDescent="0.25">
      <c r="A602" s="440">
        <v>600</v>
      </c>
      <c r="B602" s="441" t="s">
        <v>4694</v>
      </c>
      <c r="C602" s="471" t="s">
        <v>4198</v>
      </c>
      <c r="D602" s="471" t="s">
        <v>320</v>
      </c>
      <c r="E602" s="471" t="s">
        <v>289</v>
      </c>
      <c r="F602" s="472" t="s">
        <v>1590</v>
      </c>
      <c r="G602" s="471" t="s">
        <v>4199</v>
      </c>
      <c r="H602" s="471" t="s">
        <v>4200</v>
      </c>
      <c r="I602" s="473" t="s">
        <v>4154</v>
      </c>
      <c r="J602" s="446">
        <v>300</v>
      </c>
      <c r="K602" s="449"/>
      <c r="L602" s="449"/>
    </row>
    <row r="603" spans="1:12" ht="38.25" x14ac:dyDescent="0.25">
      <c r="A603" s="440">
        <v>601</v>
      </c>
      <c r="B603" s="441" t="s">
        <v>4694</v>
      </c>
      <c r="C603" s="471" t="s">
        <v>4201</v>
      </c>
      <c r="D603" s="471" t="s">
        <v>320</v>
      </c>
      <c r="E603" s="471" t="s">
        <v>300</v>
      </c>
      <c r="F603" s="472" t="s">
        <v>4202</v>
      </c>
      <c r="G603" s="471" t="s">
        <v>4161</v>
      </c>
      <c r="H603" s="471" t="s">
        <v>4203</v>
      </c>
      <c r="I603" s="473" t="s">
        <v>4154</v>
      </c>
      <c r="J603" s="446">
        <v>340</v>
      </c>
      <c r="K603" s="449"/>
      <c r="L603" s="449"/>
    </row>
    <row r="604" spans="1:12" ht="51" x14ac:dyDescent="0.25">
      <c r="A604" s="440">
        <v>602</v>
      </c>
      <c r="B604" s="441" t="s">
        <v>4694</v>
      </c>
      <c r="C604" s="471" t="s">
        <v>4191</v>
      </c>
      <c r="D604" s="471" t="s">
        <v>320</v>
      </c>
      <c r="E604" s="471" t="s">
        <v>289</v>
      </c>
      <c r="F604" s="472" t="s">
        <v>1571</v>
      </c>
      <c r="G604" s="471" t="s">
        <v>4152</v>
      </c>
      <c r="H604" s="471" t="s">
        <v>4204</v>
      </c>
      <c r="I604" s="473" t="s">
        <v>4154</v>
      </c>
      <c r="J604" s="446">
        <v>900</v>
      </c>
      <c r="K604" s="449"/>
      <c r="L604" s="449"/>
    </row>
    <row r="605" spans="1:12" ht="38.25" x14ac:dyDescent="0.25">
      <c r="A605" s="440">
        <v>603</v>
      </c>
      <c r="B605" s="441" t="s">
        <v>4694</v>
      </c>
      <c r="C605" s="471" t="s">
        <v>4155</v>
      </c>
      <c r="D605" s="471" t="s">
        <v>320</v>
      </c>
      <c r="E605" s="471" t="s">
        <v>289</v>
      </c>
      <c r="F605" s="472" t="s">
        <v>1569</v>
      </c>
      <c r="G605" s="471" t="s">
        <v>4175</v>
      </c>
      <c r="H605" s="471" t="s">
        <v>4205</v>
      </c>
      <c r="I605" s="473" t="s">
        <v>4154</v>
      </c>
      <c r="J605" s="446">
        <v>550</v>
      </c>
      <c r="K605" s="449"/>
      <c r="L605" s="449"/>
    </row>
    <row r="606" spans="1:12" ht="51" x14ac:dyDescent="0.25">
      <c r="A606" s="440">
        <v>604</v>
      </c>
      <c r="B606" s="441" t="s">
        <v>4694</v>
      </c>
      <c r="C606" s="471" t="s">
        <v>4191</v>
      </c>
      <c r="D606" s="471" t="s">
        <v>320</v>
      </c>
      <c r="E606" s="471" t="s">
        <v>289</v>
      </c>
      <c r="F606" s="472" t="s">
        <v>4206</v>
      </c>
      <c r="G606" s="471" t="s">
        <v>4152</v>
      </c>
      <c r="H606" s="471" t="s">
        <v>4207</v>
      </c>
      <c r="I606" s="473" t="s">
        <v>4154</v>
      </c>
      <c r="J606" s="446">
        <v>775</v>
      </c>
      <c r="K606" s="449"/>
      <c r="L606" s="449"/>
    </row>
    <row r="607" spans="1:12" ht="38.25" x14ac:dyDescent="0.25">
      <c r="A607" s="440">
        <v>605</v>
      </c>
      <c r="B607" s="441" t="s">
        <v>4694</v>
      </c>
      <c r="C607" s="471" t="s">
        <v>4181</v>
      </c>
      <c r="D607" s="471" t="s">
        <v>320</v>
      </c>
      <c r="E607" s="471" t="s">
        <v>289</v>
      </c>
      <c r="F607" s="472" t="s">
        <v>1632</v>
      </c>
      <c r="G607" s="471" t="s">
        <v>4152</v>
      </c>
      <c r="H607" s="471" t="s">
        <v>4208</v>
      </c>
      <c r="I607" s="473" t="s">
        <v>4154</v>
      </c>
      <c r="J607" s="446">
        <v>256</v>
      </c>
      <c r="K607" s="449"/>
      <c r="L607" s="449"/>
    </row>
    <row r="608" spans="1:12" ht="51" x14ac:dyDescent="0.25">
      <c r="A608" s="440">
        <v>606</v>
      </c>
      <c r="B608" s="441" t="s">
        <v>4694</v>
      </c>
      <c r="C608" s="471" t="s">
        <v>4209</v>
      </c>
      <c r="D608" s="471" t="s">
        <v>320</v>
      </c>
      <c r="E608" s="471" t="s">
        <v>289</v>
      </c>
      <c r="F608" s="472" t="s">
        <v>1603</v>
      </c>
      <c r="G608" s="471" t="s">
        <v>4161</v>
      </c>
      <c r="H608" s="471" t="s">
        <v>4162</v>
      </c>
      <c r="I608" s="473" t="s">
        <v>4154</v>
      </c>
      <c r="J608" s="446">
        <v>340</v>
      </c>
      <c r="K608" s="449"/>
      <c r="L608" s="449"/>
    </row>
    <row r="609" spans="1:12" ht="25.5" x14ac:dyDescent="0.25">
      <c r="A609" s="440">
        <v>607</v>
      </c>
      <c r="B609" s="441" t="s">
        <v>4694</v>
      </c>
      <c r="C609" s="471" t="s">
        <v>4178</v>
      </c>
      <c r="D609" s="471" t="s">
        <v>320</v>
      </c>
      <c r="E609" s="471" t="s">
        <v>289</v>
      </c>
      <c r="F609" s="472" t="s">
        <v>1616</v>
      </c>
      <c r="G609" s="471" t="s">
        <v>4210</v>
      </c>
      <c r="H609" s="471" t="s">
        <v>4180</v>
      </c>
      <c r="I609" s="473" t="s">
        <v>4154</v>
      </c>
      <c r="J609" s="446">
        <v>1100</v>
      </c>
      <c r="K609" s="449"/>
      <c r="L609" s="449"/>
    </row>
    <row r="610" spans="1:12" ht="38.25" x14ac:dyDescent="0.25">
      <c r="A610" s="440">
        <v>608</v>
      </c>
      <c r="B610" s="441" t="s">
        <v>4694</v>
      </c>
      <c r="C610" s="471" t="s">
        <v>4211</v>
      </c>
      <c r="D610" s="471" t="s">
        <v>320</v>
      </c>
      <c r="E610" s="471" t="s">
        <v>289</v>
      </c>
      <c r="F610" s="472" t="s">
        <v>1638</v>
      </c>
      <c r="G610" s="471" t="s">
        <v>4212</v>
      </c>
      <c r="H610" s="471" t="s">
        <v>4213</v>
      </c>
      <c r="I610" s="473" t="s">
        <v>4154</v>
      </c>
      <c r="J610" s="446">
        <v>2490</v>
      </c>
      <c r="K610" s="449"/>
      <c r="L610" s="449"/>
    </row>
    <row r="611" spans="1:12" ht="38.25" x14ac:dyDescent="0.25">
      <c r="A611" s="440">
        <v>609</v>
      </c>
      <c r="B611" s="441" t="s">
        <v>4694</v>
      </c>
      <c r="C611" s="471" t="s">
        <v>4214</v>
      </c>
      <c r="D611" s="471" t="s">
        <v>320</v>
      </c>
      <c r="E611" s="471" t="s">
        <v>289</v>
      </c>
      <c r="F611" s="472" t="s">
        <v>1391</v>
      </c>
      <c r="G611" s="471" t="s">
        <v>4173</v>
      </c>
      <c r="H611" s="471" t="s">
        <v>4215</v>
      </c>
      <c r="I611" s="473" t="s">
        <v>4154</v>
      </c>
      <c r="J611" s="446">
        <v>1807.3</v>
      </c>
      <c r="K611" s="449"/>
      <c r="L611" s="449"/>
    </row>
    <row r="612" spans="1:12" ht="38.25" x14ac:dyDescent="0.25">
      <c r="A612" s="440">
        <v>610</v>
      </c>
      <c r="B612" s="441" t="s">
        <v>4694</v>
      </c>
      <c r="C612" s="471" t="s">
        <v>4216</v>
      </c>
      <c r="D612" s="471" t="s">
        <v>320</v>
      </c>
      <c r="E612" s="471" t="s">
        <v>289</v>
      </c>
      <c r="F612" s="472" t="s">
        <v>1411</v>
      </c>
      <c r="G612" s="471" t="s">
        <v>4217</v>
      </c>
      <c r="H612" s="471" t="s">
        <v>4218</v>
      </c>
      <c r="I612" s="473" t="s">
        <v>4154</v>
      </c>
      <c r="J612" s="446">
        <v>500</v>
      </c>
      <c r="K612" s="449"/>
      <c r="L612" s="449"/>
    </row>
    <row r="613" spans="1:12" ht="38.25" x14ac:dyDescent="0.25">
      <c r="A613" s="440">
        <v>611</v>
      </c>
      <c r="B613" s="441" t="s">
        <v>4694</v>
      </c>
      <c r="C613" s="471" t="s">
        <v>4216</v>
      </c>
      <c r="D613" s="471" t="s">
        <v>320</v>
      </c>
      <c r="E613" s="471" t="s">
        <v>289</v>
      </c>
      <c r="F613" s="472" t="s">
        <v>1440</v>
      </c>
      <c r="G613" s="471" t="s">
        <v>4217</v>
      </c>
      <c r="H613" s="471" t="s">
        <v>4219</v>
      </c>
      <c r="I613" s="473" t="s">
        <v>4154</v>
      </c>
      <c r="J613" s="446">
        <v>3200</v>
      </c>
      <c r="K613" s="449"/>
      <c r="L613" s="449"/>
    </row>
    <row r="614" spans="1:12" ht="51" x14ac:dyDescent="0.25">
      <c r="A614" s="440">
        <v>612</v>
      </c>
      <c r="B614" s="441" t="s">
        <v>4694</v>
      </c>
      <c r="C614" s="471" t="s">
        <v>4181</v>
      </c>
      <c r="D614" s="471" t="s">
        <v>320</v>
      </c>
      <c r="E614" s="471" t="s">
        <v>289</v>
      </c>
      <c r="F614" s="472" t="s">
        <v>1395</v>
      </c>
      <c r="G614" s="471" t="s">
        <v>4152</v>
      </c>
      <c r="H614" s="471" t="s">
        <v>4220</v>
      </c>
      <c r="I614" s="473" t="s">
        <v>4154</v>
      </c>
      <c r="J614" s="446">
        <v>622</v>
      </c>
      <c r="K614" s="449"/>
      <c r="L614" s="449"/>
    </row>
    <row r="615" spans="1:12" ht="51" x14ac:dyDescent="0.25">
      <c r="A615" s="440">
        <v>613</v>
      </c>
      <c r="B615" s="441" t="s">
        <v>4694</v>
      </c>
      <c r="C615" s="471" t="s">
        <v>4221</v>
      </c>
      <c r="D615" s="471" t="s">
        <v>320</v>
      </c>
      <c r="E615" s="471" t="s">
        <v>289</v>
      </c>
      <c r="F615" s="472" t="s">
        <v>1404</v>
      </c>
      <c r="G615" s="471" t="s">
        <v>4222</v>
      </c>
      <c r="H615" s="471" t="s">
        <v>4223</v>
      </c>
      <c r="I615" s="473" t="s">
        <v>4154</v>
      </c>
      <c r="J615" s="446">
        <v>120</v>
      </c>
      <c r="K615" s="449"/>
      <c r="L615" s="449"/>
    </row>
    <row r="616" spans="1:12" ht="38.25" x14ac:dyDescent="0.25">
      <c r="A616" s="440">
        <v>614</v>
      </c>
      <c r="B616" s="441" t="s">
        <v>4694</v>
      </c>
      <c r="C616" s="471" t="s">
        <v>4181</v>
      </c>
      <c r="D616" s="471" t="s">
        <v>320</v>
      </c>
      <c r="E616" s="471" t="s">
        <v>289</v>
      </c>
      <c r="F616" s="472" t="s">
        <v>1399</v>
      </c>
      <c r="G616" s="471" t="s">
        <v>4152</v>
      </c>
      <c r="H616" s="471" t="s">
        <v>4208</v>
      </c>
      <c r="I616" s="473" t="s">
        <v>4154</v>
      </c>
      <c r="J616" s="446">
        <v>493</v>
      </c>
      <c r="K616" s="449"/>
      <c r="L616" s="449"/>
    </row>
    <row r="617" spans="1:12" ht="38.25" x14ac:dyDescent="0.25">
      <c r="A617" s="440">
        <v>615</v>
      </c>
      <c r="B617" s="441" t="s">
        <v>4694</v>
      </c>
      <c r="C617" s="471" t="s">
        <v>4186</v>
      </c>
      <c r="D617" s="471" t="s">
        <v>320</v>
      </c>
      <c r="E617" s="471" t="s">
        <v>289</v>
      </c>
      <c r="F617" s="472" t="s">
        <v>1685</v>
      </c>
      <c r="G617" s="471" t="s">
        <v>4183</v>
      </c>
      <c r="H617" s="471" t="s">
        <v>4224</v>
      </c>
      <c r="I617" s="473" t="s">
        <v>4154</v>
      </c>
      <c r="J617" s="446">
        <v>1260</v>
      </c>
      <c r="K617" s="449"/>
      <c r="L617" s="449"/>
    </row>
    <row r="618" spans="1:12" ht="51" x14ac:dyDescent="0.25">
      <c r="A618" s="440">
        <v>616</v>
      </c>
      <c r="B618" s="441" t="s">
        <v>4694</v>
      </c>
      <c r="C618" s="474" t="s">
        <v>4225</v>
      </c>
      <c r="D618" s="471" t="s">
        <v>320</v>
      </c>
      <c r="E618" s="471" t="s">
        <v>289</v>
      </c>
      <c r="F618" s="472" t="s">
        <v>1613</v>
      </c>
      <c r="G618" s="471" t="s">
        <v>4183</v>
      </c>
      <c r="H618" s="471" t="s">
        <v>4226</v>
      </c>
      <c r="I618" s="473" t="s">
        <v>4154</v>
      </c>
      <c r="J618" s="446">
        <v>130</v>
      </c>
      <c r="K618" s="449"/>
      <c r="L618" s="449"/>
    </row>
    <row r="619" spans="1:12" ht="38.25" x14ac:dyDescent="0.25">
      <c r="A619" s="440">
        <v>617</v>
      </c>
      <c r="B619" s="441" t="s">
        <v>4694</v>
      </c>
      <c r="C619" s="471" t="s">
        <v>4227</v>
      </c>
      <c r="D619" s="471" t="s">
        <v>320</v>
      </c>
      <c r="E619" s="471" t="s">
        <v>289</v>
      </c>
      <c r="F619" s="472" t="s">
        <v>1402</v>
      </c>
      <c r="G619" s="471" t="s">
        <v>4199</v>
      </c>
      <c r="H619" s="471" t="s">
        <v>4228</v>
      </c>
      <c r="I619" s="473" t="s">
        <v>4154</v>
      </c>
      <c r="J619" s="446">
        <v>600</v>
      </c>
      <c r="K619" s="449"/>
      <c r="L619" s="449"/>
    </row>
    <row r="620" spans="1:12" ht="38.25" x14ac:dyDescent="0.25">
      <c r="A620" s="440">
        <v>618</v>
      </c>
      <c r="B620" s="441" t="s">
        <v>4694</v>
      </c>
      <c r="C620" s="471" t="s">
        <v>4229</v>
      </c>
      <c r="D620" s="471" t="s">
        <v>320</v>
      </c>
      <c r="E620" s="471" t="s">
        <v>289</v>
      </c>
      <c r="F620" s="472" t="s">
        <v>1605</v>
      </c>
      <c r="G620" s="471" t="s">
        <v>4152</v>
      </c>
      <c r="H620" s="471" t="s">
        <v>4230</v>
      </c>
      <c r="I620" s="473" t="s">
        <v>4154</v>
      </c>
      <c r="J620" s="446">
        <v>620</v>
      </c>
      <c r="K620" s="449"/>
      <c r="L620" s="449"/>
    </row>
    <row r="621" spans="1:12" ht="38.25" x14ac:dyDescent="0.25">
      <c r="A621" s="440">
        <v>619</v>
      </c>
      <c r="B621" s="441" t="s">
        <v>4694</v>
      </c>
      <c r="C621" s="471" t="s">
        <v>4181</v>
      </c>
      <c r="D621" s="471" t="s">
        <v>320</v>
      </c>
      <c r="E621" s="471" t="s">
        <v>289</v>
      </c>
      <c r="F621" s="472" t="s">
        <v>4231</v>
      </c>
      <c r="G621" s="471" t="s">
        <v>4152</v>
      </c>
      <c r="H621" s="471" t="s">
        <v>4185</v>
      </c>
      <c r="I621" s="473" t="s">
        <v>4154</v>
      </c>
      <c r="J621" s="446">
        <v>628</v>
      </c>
      <c r="K621" s="449"/>
      <c r="L621" s="449"/>
    </row>
    <row r="622" spans="1:12" ht="38.25" x14ac:dyDescent="0.25">
      <c r="A622" s="440">
        <v>620</v>
      </c>
      <c r="B622" s="441" t="s">
        <v>4694</v>
      </c>
      <c r="C622" s="471" t="s">
        <v>4232</v>
      </c>
      <c r="D622" s="471" t="s">
        <v>320</v>
      </c>
      <c r="E622" s="471" t="s">
        <v>289</v>
      </c>
      <c r="F622" s="472" t="s">
        <v>1609</v>
      </c>
      <c r="G622" s="471" t="s">
        <v>4161</v>
      </c>
      <c r="H622" s="471" t="s">
        <v>4233</v>
      </c>
      <c r="I622" s="473" t="s">
        <v>4154</v>
      </c>
      <c r="J622" s="446">
        <v>100</v>
      </c>
      <c r="K622" s="449"/>
      <c r="L622" s="449"/>
    </row>
    <row r="623" spans="1:12" ht="51" x14ac:dyDescent="0.25">
      <c r="A623" s="440">
        <v>621</v>
      </c>
      <c r="B623" s="441" t="s">
        <v>4694</v>
      </c>
      <c r="C623" s="471" t="s">
        <v>4234</v>
      </c>
      <c r="D623" s="471" t="s">
        <v>320</v>
      </c>
      <c r="E623" s="471" t="s">
        <v>289</v>
      </c>
      <c r="F623" s="472" t="s">
        <v>1407</v>
      </c>
      <c r="G623" s="471" t="s">
        <v>4175</v>
      </c>
      <c r="H623" s="471" t="s">
        <v>4235</v>
      </c>
      <c r="I623" s="473" t="s">
        <v>4154</v>
      </c>
      <c r="J623" s="446">
        <v>690</v>
      </c>
      <c r="K623" s="449"/>
      <c r="L623" s="449"/>
    </row>
    <row r="624" spans="1:12" ht="51" x14ac:dyDescent="0.25">
      <c r="A624" s="440">
        <v>622</v>
      </c>
      <c r="B624" s="441" t="s">
        <v>4694</v>
      </c>
      <c r="C624" s="471" t="s">
        <v>4236</v>
      </c>
      <c r="D624" s="471" t="s">
        <v>320</v>
      </c>
      <c r="E624" s="471" t="s">
        <v>300</v>
      </c>
      <c r="F624" s="472" t="s">
        <v>1628</v>
      </c>
      <c r="G624" s="471" t="s">
        <v>4161</v>
      </c>
      <c r="H624" s="471" t="s">
        <v>4162</v>
      </c>
      <c r="I624" s="473" t="s">
        <v>4154</v>
      </c>
      <c r="J624" s="446">
        <v>665</v>
      </c>
      <c r="K624" s="449"/>
      <c r="L624" s="449"/>
    </row>
    <row r="625" spans="1:12" ht="38.25" x14ac:dyDescent="0.25">
      <c r="A625" s="440">
        <v>623</v>
      </c>
      <c r="B625" s="441" t="s">
        <v>4694</v>
      </c>
      <c r="C625" s="471" t="s">
        <v>4181</v>
      </c>
      <c r="D625" s="471" t="s">
        <v>320</v>
      </c>
      <c r="E625" s="471" t="s">
        <v>289</v>
      </c>
      <c r="F625" s="472" t="s">
        <v>1641</v>
      </c>
      <c r="G625" s="471" t="s">
        <v>4152</v>
      </c>
      <c r="H625" s="471" t="s">
        <v>4208</v>
      </c>
      <c r="I625" s="473" t="s">
        <v>4154</v>
      </c>
      <c r="J625" s="446">
        <v>256</v>
      </c>
      <c r="K625" s="449"/>
      <c r="L625" s="449"/>
    </row>
    <row r="626" spans="1:12" ht="51" x14ac:dyDescent="0.25">
      <c r="A626" s="440">
        <v>624</v>
      </c>
      <c r="B626" s="441" t="s">
        <v>4694</v>
      </c>
      <c r="C626" s="471" t="s">
        <v>4201</v>
      </c>
      <c r="D626" s="471" t="s">
        <v>320</v>
      </c>
      <c r="E626" s="471" t="s">
        <v>289</v>
      </c>
      <c r="F626" s="472" t="s">
        <v>1619</v>
      </c>
      <c r="G626" s="471" t="s">
        <v>4161</v>
      </c>
      <c r="H626" s="471" t="s">
        <v>4162</v>
      </c>
      <c r="I626" s="473" t="s">
        <v>4154</v>
      </c>
      <c r="J626" s="446">
        <v>770</v>
      </c>
      <c r="K626" s="449"/>
      <c r="L626" s="449"/>
    </row>
    <row r="627" spans="1:12" ht="38.25" x14ac:dyDescent="0.25">
      <c r="A627" s="440">
        <v>625</v>
      </c>
      <c r="B627" s="441" t="s">
        <v>4694</v>
      </c>
      <c r="C627" s="471" t="s">
        <v>4237</v>
      </c>
      <c r="D627" s="471" t="s">
        <v>320</v>
      </c>
      <c r="E627" s="471" t="s">
        <v>289</v>
      </c>
      <c r="F627" s="472" t="s">
        <v>1622</v>
      </c>
      <c r="G627" s="471" t="s">
        <v>4165</v>
      </c>
      <c r="H627" s="471" t="s">
        <v>4166</v>
      </c>
      <c r="I627" s="473" t="s">
        <v>4154</v>
      </c>
      <c r="J627" s="446">
        <v>656</v>
      </c>
      <c r="K627" s="449"/>
      <c r="L627" s="449"/>
    </row>
    <row r="628" spans="1:12" ht="38.25" x14ac:dyDescent="0.25">
      <c r="A628" s="440">
        <v>626</v>
      </c>
      <c r="B628" s="441" t="s">
        <v>4694</v>
      </c>
      <c r="C628" s="474" t="s">
        <v>4238</v>
      </c>
      <c r="D628" s="471" t="s">
        <v>320</v>
      </c>
      <c r="E628" s="471" t="s">
        <v>289</v>
      </c>
      <c r="F628" s="472" t="s">
        <v>1654</v>
      </c>
      <c r="G628" s="471" t="s">
        <v>4161</v>
      </c>
      <c r="H628" s="471" t="s">
        <v>4239</v>
      </c>
      <c r="I628" s="473" t="s">
        <v>4154</v>
      </c>
      <c r="J628" s="446">
        <v>1270</v>
      </c>
      <c r="K628" s="449"/>
      <c r="L628" s="449"/>
    </row>
    <row r="629" spans="1:12" ht="25.5" x14ac:dyDescent="0.25">
      <c r="A629" s="440">
        <v>627</v>
      </c>
      <c r="B629" s="441" t="s">
        <v>4694</v>
      </c>
      <c r="C629" s="471" t="s">
        <v>4240</v>
      </c>
      <c r="D629" s="471" t="s">
        <v>320</v>
      </c>
      <c r="E629" s="471" t="s">
        <v>289</v>
      </c>
      <c r="F629" s="472" t="s">
        <v>4241</v>
      </c>
      <c r="G629" s="471" t="s">
        <v>4242</v>
      </c>
      <c r="H629" s="471" t="s">
        <v>4243</v>
      </c>
      <c r="I629" s="473" t="s">
        <v>4154</v>
      </c>
      <c r="J629" s="446">
        <v>5200</v>
      </c>
      <c r="K629" s="449"/>
      <c r="L629" s="449"/>
    </row>
    <row r="630" spans="1:12" ht="38.25" x14ac:dyDescent="0.25">
      <c r="A630" s="440">
        <v>628</v>
      </c>
      <c r="B630" s="441" t="s">
        <v>4694</v>
      </c>
      <c r="C630" s="471" t="s">
        <v>4244</v>
      </c>
      <c r="D630" s="471" t="s">
        <v>320</v>
      </c>
      <c r="E630" s="471" t="s">
        <v>289</v>
      </c>
      <c r="F630" s="472" t="s">
        <v>1635</v>
      </c>
      <c r="G630" s="471" t="s">
        <v>4245</v>
      </c>
      <c r="H630" s="471" t="s">
        <v>4246</v>
      </c>
      <c r="I630" s="473" t="s">
        <v>4154</v>
      </c>
      <c r="J630" s="446">
        <v>328</v>
      </c>
      <c r="K630" s="449"/>
      <c r="L630" s="449"/>
    </row>
    <row r="631" spans="1:12" ht="38.25" x14ac:dyDescent="0.25">
      <c r="A631" s="440">
        <v>629</v>
      </c>
      <c r="B631" s="441" t="s">
        <v>4694</v>
      </c>
      <c r="C631" s="471" t="s">
        <v>4191</v>
      </c>
      <c r="D631" s="471" t="s">
        <v>320</v>
      </c>
      <c r="E631" s="471" t="s">
        <v>289</v>
      </c>
      <c r="F631" s="472" t="s">
        <v>1648</v>
      </c>
      <c r="G631" s="471" t="s">
        <v>4152</v>
      </c>
      <c r="H631" s="471" t="s">
        <v>4247</v>
      </c>
      <c r="I631" s="473" t="s">
        <v>4154</v>
      </c>
      <c r="J631" s="446">
        <v>475</v>
      </c>
      <c r="K631" s="449"/>
      <c r="L631" s="449"/>
    </row>
    <row r="632" spans="1:12" ht="38.25" x14ac:dyDescent="0.25">
      <c r="A632" s="440">
        <v>630</v>
      </c>
      <c r="B632" s="441" t="s">
        <v>4694</v>
      </c>
      <c r="C632" s="471" t="s">
        <v>4181</v>
      </c>
      <c r="D632" s="471" t="s">
        <v>320</v>
      </c>
      <c r="E632" s="471" t="s">
        <v>289</v>
      </c>
      <c r="F632" s="472" t="s">
        <v>1690</v>
      </c>
      <c r="G632" s="471" t="s">
        <v>4152</v>
      </c>
      <c r="H632" s="471" t="s">
        <v>4248</v>
      </c>
      <c r="I632" s="473" t="s">
        <v>4154</v>
      </c>
      <c r="J632" s="446">
        <v>369</v>
      </c>
      <c r="K632" s="449"/>
      <c r="L632" s="449"/>
    </row>
    <row r="633" spans="1:12" ht="38.25" x14ac:dyDescent="0.25">
      <c r="A633" s="440">
        <v>631</v>
      </c>
      <c r="B633" s="441" t="s">
        <v>4694</v>
      </c>
      <c r="C633" s="471" t="s">
        <v>4181</v>
      </c>
      <c r="D633" s="471" t="s">
        <v>320</v>
      </c>
      <c r="E633" s="471" t="s">
        <v>289</v>
      </c>
      <c r="F633" s="472" t="s">
        <v>1669</v>
      </c>
      <c r="G633" s="471" t="s">
        <v>4152</v>
      </c>
      <c r="H633" s="471" t="s">
        <v>4208</v>
      </c>
      <c r="I633" s="473" t="s">
        <v>4154</v>
      </c>
      <c r="J633" s="446">
        <v>256</v>
      </c>
      <c r="K633" s="449"/>
      <c r="L633" s="449"/>
    </row>
    <row r="634" spans="1:12" ht="51" x14ac:dyDescent="0.25">
      <c r="A634" s="440">
        <v>632</v>
      </c>
      <c r="B634" s="441" t="s">
        <v>4694</v>
      </c>
      <c r="C634" s="471" t="s">
        <v>4193</v>
      </c>
      <c r="D634" s="471" t="s">
        <v>320</v>
      </c>
      <c r="E634" s="471" t="s">
        <v>289</v>
      </c>
      <c r="F634" s="472" t="s">
        <v>1645</v>
      </c>
      <c r="G634" s="471" t="s">
        <v>4194</v>
      </c>
      <c r="H634" s="471" t="s">
        <v>4249</v>
      </c>
      <c r="I634" s="473" t="s">
        <v>4154</v>
      </c>
      <c r="J634" s="446">
        <v>100</v>
      </c>
      <c r="K634" s="449"/>
      <c r="L634" s="449"/>
    </row>
    <row r="635" spans="1:12" ht="25.5" x14ac:dyDescent="0.25">
      <c r="A635" s="440">
        <v>633</v>
      </c>
      <c r="B635" s="441" t="s">
        <v>4694</v>
      </c>
      <c r="C635" s="471" t="s">
        <v>4250</v>
      </c>
      <c r="D635" s="471" t="s">
        <v>320</v>
      </c>
      <c r="E635" s="471" t="s">
        <v>289</v>
      </c>
      <c r="F635" s="472" t="s">
        <v>4251</v>
      </c>
      <c r="G635" s="471" t="s">
        <v>4252</v>
      </c>
      <c r="H635" s="471" t="s">
        <v>4253</v>
      </c>
      <c r="I635" s="473" t="s">
        <v>4154</v>
      </c>
      <c r="J635" s="446">
        <v>500</v>
      </c>
      <c r="K635" s="449"/>
      <c r="L635" s="449"/>
    </row>
    <row r="636" spans="1:12" ht="25.5" x14ac:dyDescent="0.25">
      <c r="A636" s="440">
        <v>634</v>
      </c>
      <c r="B636" s="441" t="s">
        <v>4694</v>
      </c>
      <c r="C636" s="471" t="s">
        <v>4178</v>
      </c>
      <c r="D636" s="471" t="s">
        <v>320</v>
      </c>
      <c r="E636" s="471" t="s">
        <v>289</v>
      </c>
      <c r="F636" s="472" t="s">
        <v>1658</v>
      </c>
      <c r="G636" s="471" t="s">
        <v>4210</v>
      </c>
      <c r="H636" s="471" t="s">
        <v>4180</v>
      </c>
      <c r="I636" s="473" t="s">
        <v>4154</v>
      </c>
      <c r="J636" s="446">
        <v>1700</v>
      </c>
      <c r="K636" s="449"/>
      <c r="L636" s="449"/>
    </row>
    <row r="637" spans="1:12" ht="38.25" x14ac:dyDescent="0.25">
      <c r="A637" s="440">
        <v>635</v>
      </c>
      <c r="B637" s="441" t="s">
        <v>4694</v>
      </c>
      <c r="C637" s="471" t="s">
        <v>4155</v>
      </c>
      <c r="D637" s="471" t="s">
        <v>320</v>
      </c>
      <c r="E637" s="471" t="s">
        <v>289</v>
      </c>
      <c r="F637" s="472" t="s">
        <v>1416</v>
      </c>
      <c r="G637" s="471" t="s">
        <v>4175</v>
      </c>
      <c r="H637" s="471" t="s">
        <v>4254</v>
      </c>
      <c r="I637" s="473" t="s">
        <v>4154</v>
      </c>
      <c r="J637" s="446">
        <v>755</v>
      </c>
      <c r="K637" s="449"/>
      <c r="L637" s="449"/>
    </row>
    <row r="638" spans="1:12" ht="25.5" x14ac:dyDescent="0.25">
      <c r="A638" s="440">
        <v>636</v>
      </c>
      <c r="B638" s="441" t="s">
        <v>4694</v>
      </c>
      <c r="C638" s="471" t="s">
        <v>4255</v>
      </c>
      <c r="D638" s="471" t="s">
        <v>320</v>
      </c>
      <c r="E638" s="471" t="s">
        <v>289</v>
      </c>
      <c r="F638" s="472" t="s">
        <v>3067</v>
      </c>
      <c r="G638" s="471" t="s">
        <v>4256</v>
      </c>
      <c r="H638" s="471" t="s">
        <v>4257</v>
      </c>
      <c r="I638" s="473" t="s">
        <v>4154</v>
      </c>
      <c r="J638" s="446">
        <v>319</v>
      </c>
      <c r="K638" s="449"/>
      <c r="L638" s="449"/>
    </row>
    <row r="639" spans="1:12" ht="25.5" x14ac:dyDescent="0.25">
      <c r="A639" s="440">
        <v>637</v>
      </c>
      <c r="B639" s="441" t="s">
        <v>4694</v>
      </c>
      <c r="C639" s="471" t="s">
        <v>4258</v>
      </c>
      <c r="D639" s="471" t="s">
        <v>320</v>
      </c>
      <c r="E639" s="471" t="s">
        <v>289</v>
      </c>
      <c r="F639" s="472" t="s">
        <v>1650</v>
      </c>
      <c r="G639" s="471" t="s">
        <v>4199</v>
      </c>
      <c r="H639" s="471" t="s">
        <v>4259</v>
      </c>
      <c r="I639" s="473" t="s">
        <v>4154</v>
      </c>
      <c r="J639" s="446">
        <v>150</v>
      </c>
      <c r="K639" s="449"/>
      <c r="L639" s="449"/>
    </row>
    <row r="640" spans="1:12" ht="38.25" x14ac:dyDescent="0.25">
      <c r="A640" s="440">
        <v>638</v>
      </c>
      <c r="B640" s="441" t="s">
        <v>4694</v>
      </c>
      <c r="C640" s="471" t="s">
        <v>4209</v>
      </c>
      <c r="D640" s="471" t="s">
        <v>320</v>
      </c>
      <c r="E640" s="471" t="s">
        <v>289</v>
      </c>
      <c r="F640" s="472" t="s">
        <v>1695</v>
      </c>
      <c r="G640" s="471" t="s">
        <v>4260</v>
      </c>
      <c r="H640" s="471" t="s">
        <v>4261</v>
      </c>
      <c r="I640" s="473" t="s">
        <v>4154</v>
      </c>
      <c r="J640" s="446">
        <v>300</v>
      </c>
      <c r="K640" s="449"/>
      <c r="L640" s="449"/>
    </row>
    <row r="641" spans="1:12" ht="38.25" x14ac:dyDescent="0.25">
      <c r="A641" s="440">
        <v>639</v>
      </c>
      <c r="B641" s="441" t="s">
        <v>4694</v>
      </c>
      <c r="C641" s="471" t="s">
        <v>4262</v>
      </c>
      <c r="D641" s="471" t="s">
        <v>320</v>
      </c>
      <c r="E641" s="471" t="s">
        <v>289</v>
      </c>
      <c r="F641" s="472" t="s">
        <v>1693</v>
      </c>
      <c r="G641" s="471" t="s">
        <v>4161</v>
      </c>
      <c r="H641" s="471" t="s">
        <v>4263</v>
      </c>
      <c r="I641" s="473" t="s">
        <v>4154</v>
      </c>
      <c r="J641" s="446">
        <v>992</v>
      </c>
      <c r="K641" s="449"/>
      <c r="L641" s="449"/>
    </row>
    <row r="642" spans="1:12" ht="25.5" x14ac:dyDescent="0.25">
      <c r="A642" s="440">
        <v>640</v>
      </c>
      <c r="B642" s="441" t="s">
        <v>4694</v>
      </c>
      <c r="C642" s="471" t="s">
        <v>4264</v>
      </c>
      <c r="D642" s="471" t="s">
        <v>320</v>
      </c>
      <c r="E642" s="471" t="s">
        <v>289</v>
      </c>
      <c r="F642" s="472" t="s">
        <v>1662</v>
      </c>
      <c r="G642" s="471" t="s">
        <v>4199</v>
      </c>
      <c r="H642" s="471" t="s">
        <v>4265</v>
      </c>
      <c r="I642" s="473" t="s">
        <v>4154</v>
      </c>
      <c r="J642" s="446">
        <v>150</v>
      </c>
      <c r="K642" s="449"/>
      <c r="L642" s="449"/>
    </row>
    <row r="643" spans="1:12" ht="25.5" x14ac:dyDescent="0.25">
      <c r="A643" s="440">
        <v>641</v>
      </c>
      <c r="B643" s="441" t="s">
        <v>4694</v>
      </c>
      <c r="C643" s="471" t="s">
        <v>4181</v>
      </c>
      <c r="D643" s="471" t="s">
        <v>320</v>
      </c>
      <c r="E643" s="471" t="s">
        <v>289</v>
      </c>
      <c r="F643" s="472" t="s">
        <v>1683</v>
      </c>
      <c r="G643" s="471" t="s">
        <v>4152</v>
      </c>
      <c r="H643" s="471" t="s">
        <v>4266</v>
      </c>
      <c r="I643" s="473" t="s">
        <v>4154</v>
      </c>
      <c r="J643" s="446">
        <v>656.5</v>
      </c>
      <c r="K643" s="449"/>
      <c r="L643" s="449"/>
    </row>
    <row r="644" spans="1:12" ht="38.25" x14ac:dyDescent="0.25">
      <c r="A644" s="440">
        <v>642</v>
      </c>
      <c r="B644" s="441" t="s">
        <v>4694</v>
      </c>
      <c r="C644" s="471" t="s">
        <v>4155</v>
      </c>
      <c r="D644" s="471" t="s">
        <v>320</v>
      </c>
      <c r="E644" s="471" t="s">
        <v>289</v>
      </c>
      <c r="F644" s="472" t="s">
        <v>1680</v>
      </c>
      <c r="G644" s="471" t="s">
        <v>4175</v>
      </c>
      <c r="H644" s="471" t="s">
        <v>4267</v>
      </c>
      <c r="I644" s="473" t="s">
        <v>4154</v>
      </c>
      <c r="J644" s="446">
        <v>1525</v>
      </c>
      <c r="K644" s="449"/>
      <c r="L644" s="449"/>
    </row>
    <row r="645" spans="1:12" ht="51" x14ac:dyDescent="0.25">
      <c r="A645" s="440">
        <v>643</v>
      </c>
      <c r="B645" s="441" t="s">
        <v>4694</v>
      </c>
      <c r="C645" s="471" t="s">
        <v>4268</v>
      </c>
      <c r="D645" s="471" t="s">
        <v>320</v>
      </c>
      <c r="E645" s="471" t="s">
        <v>289</v>
      </c>
      <c r="F645" s="472" t="s">
        <v>3078</v>
      </c>
      <c r="G645" s="471" t="s">
        <v>4183</v>
      </c>
      <c r="H645" s="471" t="s">
        <v>4269</v>
      </c>
      <c r="I645" s="473" t="s">
        <v>4154</v>
      </c>
      <c r="J645" s="446">
        <v>3649</v>
      </c>
      <c r="K645" s="449"/>
      <c r="L645" s="449"/>
    </row>
    <row r="646" spans="1:12" ht="38.25" x14ac:dyDescent="0.25">
      <c r="A646" s="440">
        <v>644</v>
      </c>
      <c r="B646" s="441" t="s">
        <v>4694</v>
      </c>
      <c r="C646" s="471" t="s">
        <v>4270</v>
      </c>
      <c r="D646" s="471" t="s">
        <v>320</v>
      </c>
      <c r="E646" s="471" t="s">
        <v>289</v>
      </c>
      <c r="F646" s="472" t="s">
        <v>4271</v>
      </c>
      <c r="G646" s="471" t="s">
        <v>4183</v>
      </c>
      <c r="H646" s="471" t="s">
        <v>4272</v>
      </c>
      <c r="I646" s="473" t="s">
        <v>4154</v>
      </c>
      <c r="J646" s="446">
        <v>700</v>
      </c>
      <c r="K646" s="449"/>
      <c r="L646" s="449"/>
    </row>
    <row r="647" spans="1:12" ht="25.5" x14ac:dyDescent="0.25">
      <c r="A647" s="440">
        <v>645</v>
      </c>
      <c r="B647" s="441" t="s">
        <v>4694</v>
      </c>
      <c r="C647" s="471" t="s">
        <v>4155</v>
      </c>
      <c r="D647" s="471" t="s">
        <v>320</v>
      </c>
      <c r="E647" s="471" t="s">
        <v>289</v>
      </c>
      <c r="F647" s="472" t="s">
        <v>1665</v>
      </c>
      <c r="G647" s="471" t="s">
        <v>4242</v>
      </c>
      <c r="H647" s="471" t="s">
        <v>4273</v>
      </c>
      <c r="I647" s="473" t="s">
        <v>4154</v>
      </c>
      <c r="J647" s="446">
        <v>120</v>
      </c>
      <c r="K647" s="449"/>
      <c r="L647" s="449"/>
    </row>
    <row r="648" spans="1:12" ht="38.25" x14ac:dyDescent="0.25">
      <c r="A648" s="440">
        <v>646</v>
      </c>
      <c r="B648" s="441" t="s">
        <v>4694</v>
      </c>
      <c r="C648" s="471" t="s">
        <v>4181</v>
      </c>
      <c r="D648" s="471" t="s">
        <v>320</v>
      </c>
      <c r="E648" s="471" t="s">
        <v>289</v>
      </c>
      <c r="F648" s="472" t="s">
        <v>1672</v>
      </c>
      <c r="G648" s="471" t="s">
        <v>4152</v>
      </c>
      <c r="H648" s="471" t="s">
        <v>4208</v>
      </c>
      <c r="I648" s="473" t="s">
        <v>4154</v>
      </c>
      <c r="J648" s="446">
        <v>493</v>
      </c>
      <c r="K648" s="449"/>
      <c r="L648" s="449"/>
    </row>
    <row r="649" spans="1:12" ht="38.25" x14ac:dyDescent="0.25">
      <c r="A649" s="440">
        <v>647</v>
      </c>
      <c r="B649" s="441" t="s">
        <v>4694</v>
      </c>
      <c r="C649" s="471" t="s">
        <v>4214</v>
      </c>
      <c r="D649" s="471" t="s">
        <v>320</v>
      </c>
      <c r="E649" s="471" t="s">
        <v>289</v>
      </c>
      <c r="F649" s="472" t="s">
        <v>1676</v>
      </c>
      <c r="G649" s="471" t="s">
        <v>4173</v>
      </c>
      <c r="H649" s="471" t="s">
        <v>4215</v>
      </c>
      <c r="I649" s="473" t="s">
        <v>4154</v>
      </c>
      <c r="J649" s="446">
        <v>1843.07</v>
      </c>
      <c r="K649" s="449"/>
      <c r="L649" s="449"/>
    </row>
    <row r="650" spans="1:12" ht="38.25" x14ac:dyDescent="0.25">
      <c r="A650" s="440">
        <v>648</v>
      </c>
      <c r="B650" s="441" t="s">
        <v>4694</v>
      </c>
      <c r="C650" s="471" t="s">
        <v>4191</v>
      </c>
      <c r="D650" s="471" t="s">
        <v>320</v>
      </c>
      <c r="E650" s="471" t="s">
        <v>289</v>
      </c>
      <c r="F650" s="472" t="s">
        <v>4274</v>
      </c>
      <c r="G650" s="471" t="s">
        <v>4152</v>
      </c>
      <c r="H650" s="471" t="s">
        <v>4247</v>
      </c>
      <c r="I650" s="473" t="s">
        <v>4154</v>
      </c>
      <c r="J650" s="446">
        <v>612.5</v>
      </c>
      <c r="K650" s="449"/>
      <c r="L650" s="449"/>
    </row>
    <row r="651" spans="1:12" ht="38.25" x14ac:dyDescent="0.25">
      <c r="A651" s="440">
        <v>649</v>
      </c>
      <c r="B651" s="441" t="s">
        <v>4694</v>
      </c>
      <c r="C651" s="471" t="s">
        <v>4275</v>
      </c>
      <c r="D651" s="471" t="s">
        <v>320</v>
      </c>
      <c r="E651" s="471" t="s">
        <v>289</v>
      </c>
      <c r="F651" s="472" t="s">
        <v>4276</v>
      </c>
      <c r="G651" s="471" t="s">
        <v>4277</v>
      </c>
      <c r="H651" s="471" t="s">
        <v>4278</v>
      </c>
      <c r="I651" s="473" t="s">
        <v>4154</v>
      </c>
      <c r="J651" s="446">
        <v>2184</v>
      </c>
      <c r="K651" s="449"/>
      <c r="L651" s="449"/>
    </row>
    <row r="652" spans="1:12" ht="25.5" x14ac:dyDescent="0.25">
      <c r="A652" s="440">
        <v>650</v>
      </c>
      <c r="B652" s="441" t="s">
        <v>4694</v>
      </c>
      <c r="C652" s="471" t="s">
        <v>4181</v>
      </c>
      <c r="D652" s="471" t="s">
        <v>320</v>
      </c>
      <c r="E652" s="471" t="s">
        <v>289</v>
      </c>
      <c r="F652" s="472" t="s">
        <v>1445</v>
      </c>
      <c r="G652" s="471" t="s">
        <v>4152</v>
      </c>
      <c r="H652" s="471" t="s">
        <v>4266</v>
      </c>
      <c r="I652" s="473" t="s">
        <v>4154</v>
      </c>
      <c r="J652" s="446">
        <v>384</v>
      </c>
      <c r="K652" s="449"/>
      <c r="L652" s="449"/>
    </row>
    <row r="653" spans="1:12" ht="38.25" x14ac:dyDescent="0.25">
      <c r="A653" s="440">
        <v>651</v>
      </c>
      <c r="B653" s="441" t="s">
        <v>4694</v>
      </c>
      <c r="C653" s="471" t="s">
        <v>4181</v>
      </c>
      <c r="D653" s="471" t="s">
        <v>320</v>
      </c>
      <c r="E653" s="471" t="s">
        <v>289</v>
      </c>
      <c r="F653" s="472" t="s">
        <v>4279</v>
      </c>
      <c r="G653" s="471" t="s">
        <v>4217</v>
      </c>
      <c r="H653" s="471" t="s">
        <v>4185</v>
      </c>
      <c r="I653" s="473" t="s">
        <v>4154</v>
      </c>
      <c r="J653" s="446">
        <v>628</v>
      </c>
      <c r="K653" s="449"/>
      <c r="L653" s="449"/>
    </row>
    <row r="654" spans="1:12" ht="51" x14ac:dyDescent="0.25">
      <c r="A654" s="440">
        <v>652</v>
      </c>
      <c r="B654" s="441" t="s">
        <v>4694</v>
      </c>
      <c r="C654" s="471" t="s">
        <v>4280</v>
      </c>
      <c r="D654" s="471" t="s">
        <v>320</v>
      </c>
      <c r="E654" s="471" t="s">
        <v>289</v>
      </c>
      <c r="F654" s="472" t="s">
        <v>4281</v>
      </c>
      <c r="G654" s="471" t="s">
        <v>4152</v>
      </c>
      <c r="H654" s="471" t="s">
        <v>4282</v>
      </c>
      <c r="I654" s="473" t="s">
        <v>4154</v>
      </c>
      <c r="J654" s="446">
        <v>4300</v>
      </c>
      <c r="K654" s="449"/>
      <c r="L654" s="449"/>
    </row>
    <row r="655" spans="1:12" ht="38.25" x14ac:dyDescent="0.25">
      <c r="A655" s="440">
        <v>653</v>
      </c>
      <c r="B655" s="441" t="s">
        <v>4694</v>
      </c>
      <c r="C655" s="471" t="s">
        <v>4283</v>
      </c>
      <c r="D655" s="471" t="s">
        <v>320</v>
      </c>
      <c r="E655" s="471" t="s">
        <v>289</v>
      </c>
      <c r="F655" s="472" t="s">
        <v>4284</v>
      </c>
      <c r="G655" s="471" t="s">
        <v>4152</v>
      </c>
      <c r="H655" s="471" t="s">
        <v>4285</v>
      </c>
      <c r="I655" s="473" t="s">
        <v>4154</v>
      </c>
      <c r="J655" s="446">
        <v>300</v>
      </c>
      <c r="K655" s="449"/>
      <c r="L655" s="449"/>
    </row>
    <row r="656" spans="1:12" ht="25.5" x14ac:dyDescent="0.25">
      <c r="A656" s="440">
        <v>654</v>
      </c>
      <c r="B656" s="441" t="s">
        <v>4694</v>
      </c>
      <c r="C656" s="471" t="s">
        <v>4181</v>
      </c>
      <c r="D656" s="471" t="s">
        <v>320</v>
      </c>
      <c r="E656" s="471" t="s">
        <v>289</v>
      </c>
      <c r="F656" s="472" t="s">
        <v>4286</v>
      </c>
      <c r="G656" s="471" t="s">
        <v>4152</v>
      </c>
      <c r="H656" s="471" t="s">
        <v>4266</v>
      </c>
      <c r="I656" s="473" t="s">
        <v>4154</v>
      </c>
      <c r="J656" s="446">
        <v>721</v>
      </c>
      <c r="K656" s="449"/>
      <c r="L656" s="449"/>
    </row>
    <row r="657" spans="1:12" ht="51" x14ac:dyDescent="0.25">
      <c r="A657" s="440">
        <v>655</v>
      </c>
      <c r="B657" s="441" t="s">
        <v>4694</v>
      </c>
      <c r="C657" s="471" t="s">
        <v>4160</v>
      </c>
      <c r="D657" s="471" t="s">
        <v>320</v>
      </c>
      <c r="E657" s="471" t="s">
        <v>300</v>
      </c>
      <c r="F657" s="472" t="s">
        <v>1705</v>
      </c>
      <c r="G657" s="471" t="s">
        <v>4161</v>
      </c>
      <c r="H657" s="471" t="s">
        <v>4162</v>
      </c>
      <c r="I657" s="473" t="s">
        <v>4154</v>
      </c>
      <c r="J657" s="446">
        <v>267</v>
      </c>
      <c r="K657" s="449"/>
      <c r="L657" s="449"/>
    </row>
    <row r="658" spans="1:12" ht="38.25" x14ac:dyDescent="0.25">
      <c r="A658" s="440">
        <v>656</v>
      </c>
      <c r="B658" s="441" t="s">
        <v>4694</v>
      </c>
      <c r="C658" s="471" t="s">
        <v>4287</v>
      </c>
      <c r="D658" s="471" t="s">
        <v>320</v>
      </c>
      <c r="E658" s="471" t="s">
        <v>289</v>
      </c>
      <c r="F658" s="472" t="s">
        <v>4288</v>
      </c>
      <c r="G658" s="471" t="s">
        <v>4289</v>
      </c>
      <c r="H658" s="471" t="s">
        <v>4290</v>
      </c>
      <c r="I658" s="473" t="s">
        <v>4154</v>
      </c>
      <c r="J658" s="446">
        <v>4800</v>
      </c>
      <c r="K658" s="449"/>
      <c r="L658" s="449"/>
    </row>
    <row r="659" spans="1:12" ht="51" x14ac:dyDescent="0.25">
      <c r="A659" s="440">
        <v>657</v>
      </c>
      <c r="B659" s="441" t="s">
        <v>4694</v>
      </c>
      <c r="C659" s="471" t="s">
        <v>4160</v>
      </c>
      <c r="D659" s="471" t="s">
        <v>320</v>
      </c>
      <c r="E659" s="471" t="s">
        <v>289</v>
      </c>
      <c r="F659" s="472" t="s">
        <v>4291</v>
      </c>
      <c r="G659" s="471" t="s">
        <v>4161</v>
      </c>
      <c r="H659" s="471" t="s">
        <v>4162</v>
      </c>
      <c r="I659" s="473" t="s">
        <v>4154</v>
      </c>
      <c r="J659" s="446">
        <v>820</v>
      </c>
      <c r="K659" s="449"/>
      <c r="L659" s="449"/>
    </row>
    <row r="660" spans="1:12" ht="25.5" x14ac:dyDescent="0.25">
      <c r="A660" s="440">
        <v>658</v>
      </c>
      <c r="B660" s="441" t="s">
        <v>4694</v>
      </c>
      <c r="C660" s="471" t="s">
        <v>4178</v>
      </c>
      <c r="D660" s="471" t="s">
        <v>320</v>
      </c>
      <c r="E660" s="471" t="s">
        <v>289</v>
      </c>
      <c r="F660" s="472" t="s">
        <v>4292</v>
      </c>
      <c r="G660" s="471" t="s">
        <v>4179</v>
      </c>
      <c r="H660" s="471" t="s">
        <v>4180</v>
      </c>
      <c r="I660" s="473" t="s">
        <v>4154</v>
      </c>
      <c r="J660" s="446">
        <v>3736</v>
      </c>
      <c r="K660" s="449"/>
      <c r="L660" s="449"/>
    </row>
    <row r="661" spans="1:12" ht="25.5" x14ac:dyDescent="0.25">
      <c r="A661" s="440">
        <v>659</v>
      </c>
      <c r="B661" s="441" t="s">
        <v>4694</v>
      </c>
      <c r="C661" s="471" t="s">
        <v>4155</v>
      </c>
      <c r="D661" s="471" t="s">
        <v>320</v>
      </c>
      <c r="E661" s="471" t="s">
        <v>289</v>
      </c>
      <c r="F661" s="472" t="s">
        <v>4293</v>
      </c>
      <c r="G661" s="471" t="s">
        <v>4175</v>
      </c>
      <c r="H661" s="471" t="s">
        <v>4294</v>
      </c>
      <c r="I661" s="473" t="s">
        <v>4154</v>
      </c>
      <c r="J661" s="446">
        <v>690</v>
      </c>
      <c r="K661" s="449"/>
      <c r="L661" s="449"/>
    </row>
    <row r="662" spans="1:12" ht="38.25" x14ac:dyDescent="0.25">
      <c r="A662" s="440">
        <v>660</v>
      </c>
      <c r="B662" s="441" t="s">
        <v>4694</v>
      </c>
      <c r="C662" s="471" t="s">
        <v>4295</v>
      </c>
      <c r="D662" s="471" t="s">
        <v>320</v>
      </c>
      <c r="E662" s="471" t="s">
        <v>289</v>
      </c>
      <c r="F662" s="472" t="s">
        <v>4296</v>
      </c>
      <c r="G662" s="471" t="s">
        <v>4297</v>
      </c>
      <c r="H662" s="471" t="s">
        <v>4298</v>
      </c>
      <c r="I662" s="473" t="s">
        <v>4154</v>
      </c>
      <c r="J662" s="446">
        <v>285</v>
      </c>
      <c r="K662" s="449"/>
      <c r="L662" s="449"/>
    </row>
    <row r="663" spans="1:12" ht="51" x14ac:dyDescent="0.25">
      <c r="A663" s="440">
        <v>661</v>
      </c>
      <c r="B663" s="441" t="s">
        <v>4694</v>
      </c>
      <c r="C663" s="471" t="s">
        <v>4299</v>
      </c>
      <c r="D663" s="471" t="s">
        <v>320</v>
      </c>
      <c r="E663" s="471" t="s">
        <v>289</v>
      </c>
      <c r="F663" s="472" t="s">
        <v>4300</v>
      </c>
      <c r="G663" s="471" t="s">
        <v>4260</v>
      </c>
      <c r="H663" s="471" t="s">
        <v>4301</v>
      </c>
      <c r="I663" s="473" t="s">
        <v>4154</v>
      </c>
      <c r="J663" s="446">
        <v>866.25</v>
      </c>
      <c r="K663" s="449"/>
      <c r="L663" s="449"/>
    </row>
    <row r="664" spans="1:12" ht="51" x14ac:dyDescent="0.25">
      <c r="A664" s="440">
        <v>662</v>
      </c>
      <c r="B664" s="441" t="s">
        <v>4694</v>
      </c>
      <c r="C664" s="471" t="s">
        <v>4191</v>
      </c>
      <c r="D664" s="471" t="s">
        <v>320</v>
      </c>
      <c r="E664" s="471" t="s">
        <v>289</v>
      </c>
      <c r="F664" s="472" t="s">
        <v>4302</v>
      </c>
      <c r="G664" s="471" t="s">
        <v>4152</v>
      </c>
      <c r="H664" s="471" t="s">
        <v>4303</v>
      </c>
      <c r="I664" s="473" t="s">
        <v>4154</v>
      </c>
      <c r="J664" s="446">
        <v>675</v>
      </c>
      <c r="K664" s="449"/>
      <c r="L664" s="449"/>
    </row>
    <row r="665" spans="1:12" ht="51" x14ac:dyDescent="0.25">
      <c r="A665" s="440">
        <v>663</v>
      </c>
      <c r="B665" s="441" t="s">
        <v>4694</v>
      </c>
      <c r="C665" s="471" t="s">
        <v>4155</v>
      </c>
      <c r="D665" s="471" t="s">
        <v>320</v>
      </c>
      <c r="E665" s="471" t="s">
        <v>289</v>
      </c>
      <c r="F665" s="472" t="s">
        <v>4304</v>
      </c>
      <c r="G665" s="471" t="s">
        <v>4175</v>
      </c>
      <c r="H665" s="471" t="s">
        <v>4305</v>
      </c>
      <c r="I665" s="473" t="s">
        <v>4154</v>
      </c>
      <c r="J665" s="446">
        <v>815</v>
      </c>
      <c r="K665" s="449"/>
      <c r="L665" s="449"/>
    </row>
    <row r="666" spans="1:12" ht="51" x14ac:dyDescent="0.25">
      <c r="A666" s="440">
        <v>664</v>
      </c>
      <c r="B666" s="441" t="s">
        <v>4694</v>
      </c>
      <c r="C666" s="471" t="s">
        <v>4186</v>
      </c>
      <c r="D666" s="471" t="s">
        <v>320</v>
      </c>
      <c r="E666" s="471" t="s">
        <v>289</v>
      </c>
      <c r="F666" s="472" t="s">
        <v>4306</v>
      </c>
      <c r="G666" s="471" t="s">
        <v>4183</v>
      </c>
      <c r="H666" s="471" t="s">
        <v>4307</v>
      </c>
      <c r="I666" s="473" t="s">
        <v>4154</v>
      </c>
      <c r="J666" s="446">
        <v>1310</v>
      </c>
      <c r="K666" s="449"/>
      <c r="L666" s="449"/>
    </row>
    <row r="667" spans="1:12" ht="38.25" x14ac:dyDescent="0.25">
      <c r="A667" s="440">
        <v>665</v>
      </c>
      <c r="B667" s="441" t="s">
        <v>4694</v>
      </c>
      <c r="C667" s="471" t="s">
        <v>4214</v>
      </c>
      <c r="D667" s="471" t="s">
        <v>320</v>
      </c>
      <c r="E667" s="471" t="s">
        <v>289</v>
      </c>
      <c r="F667" s="472" t="s">
        <v>4308</v>
      </c>
      <c r="G667" s="471" t="s">
        <v>4173</v>
      </c>
      <c r="H667" s="471" t="s">
        <v>4215</v>
      </c>
      <c r="I667" s="473" t="s">
        <v>4154</v>
      </c>
      <c r="J667" s="446">
        <v>3350.88</v>
      </c>
      <c r="K667" s="449"/>
      <c r="L667" s="449"/>
    </row>
    <row r="668" spans="1:12" ht="51" x14ac:dyDescent="0.25">
      <c r="A668" s="440">
        <v>666</v>
      </c>
      <c r="B668" s="441" t="s">
        <v>4694</v>
      </c>
      <c r="C668" s="471" t="s">
        <v>4221</v>
      </c>
      <c r="D668" s="471" t="s">
        <v>320</v>
      </c>
      <c r="E668" s="471" t="s">
        <v>289</v>
      </c>
      <c r="F668" s="472" t="s">
        <v>4309</v>
      </c>
      <c r="G668" s="471" t="s">
        <v>4310</v>
      </c>
      <c r="H668" s="471" t="s">
        <v>4311</v>
      </c>
      <c r="I668" s="473" t="s">
        <v>4154</v>
      </c>
      <c r="J668" s="446">
        <v>300</v>
      </c>
      <c r="K668" s="449"/>
      <c r="L668" s="449"/>
    </row>
    <row r="669" spans="1:12" ht="25.5" x14ac:dyDescent="0.25">
      <c r="A669" s="440">
        <v>667</v>
      </c>
      <c r="B669" s="441" t="s">
        <v>4694</v>
      </c>
      <c r="C669" s="471" t="s">
        <v>4193</v>
      </c>
      <c r="D669" s="471" t="s">
        <v>320</v>
      </c>
      <c r="E669" s="471" t="s">
        <v>289</v>
      </c>
      <c r="F669" s="472" t="s">
        <v>4312</v>
      </c>
      <c r="G669" s="471" t="s">
        <v>4175</v>
      </c>
      <c r="H669" s="471" t="s">
        <v>4313</v>
      </c>
      <c r="I669" s="473" t="s">
        <v>4154</v>
      </c>
      <c r="J669" s="446">
        <v>200</v>
      </c>
      <c r="K669" s="449"/>
      <c r="L669" s="449"/>
    </row>
    <row r="670" spans="1:12" ht="38.25" x14ac:dyDescent="0.25">
      <c r="A670" s="440">
        <v>668</v>
      </c>
      <c r="B670" s="441" t="s">
        <v>4694</v>
      </c>
      <c r="C670" s="471" t="s">
        <v>4314</v>
      </c>
      <c r="D670" s="471" t="s">
        <v>320</v>
      </c>
      <c r="E670" s="471" t="s">
        <v>289</v>
      </c>
      <c r="F670" s="472" t="s">
        <v>4315</v>
      </c>
      <c r="G670" s="471" t="s">
        <v>4161</v>
      </c>
      <c r="H670" s="471" t="s">
        <v>4263</v>
      </c>
      <c r="I670" s="473" t="s">
        <v>4154</v>
      </c>
      <c r="J670" s="446">
        <v>992</v>
      </c>
      <c r="K670" s="449"/>
      <c r="L670" s="449"/>
    </row>
    <row r="671" spans="1:12" ht="38.25" x14ac:dyDescent="0.25">
      <c r="A671" s="440">
        <v>669</v>
      </c>
      <c r="B671" s="441" t="s">
        <v>4694</v>
      </c>
      <c r="C671" s="471" t="s">
        <v>4181</v>
      </c>
      <c r="D671" s="471" t="s">
        <v>320</v>
      </c>
      <c r="E671" s="471" t="s">
        <v>289</v>
      </c>
      <c r="F671" s="472" t="s">
        <v>4316</v>
      </c>
      <c r="G671" s="471" t="s">
        <v>4152</v>
      </c>
      <c r="H671" s="471" t="s">
        <v>4248</v>
      </c>
      <c r="I671" s="473" t="s">
        <v>4154</v>
      </c>
      <c r="J671" s="446">
        <v>735</v>
      </c>
      <c r="K671" s="449"/>
      <c r="L671" s="449"/>
    </row>
    <row r="672" spans="1:12" ht="25.5" x14ac:dyDescent="0.25">
      <c r="A672" s="440">
        <v>670</v>
      </c>
      <c r="B672" s="441" t="s">
        <v>4694</v>
      </c>
      <c r="C672" s="471" t="s">
        <v>4317</v>
      </c>
      <c r="D672" s="471" t="s">
        <v>320</v>
      </c>
      <c r="E672" s="471" t="s">
        <v>289</v>
      </c>
      <c r="F672" s="472" t="s">
        <v>4318</v>
      </c>
      <c r="G672" s="471" t="s">
        <v>4310</v>
      </c>
      <c r="H672" s="471" t="s">
        <v>4319</v>
      </c>
      <c r="I672" s="473" t="s">
        <v>4154</v>
      </c>
      <c r="J672" s="446">
        <v>150</v>
      </c>
      <c r="K672" s="449"/>
      <c r="L672" s="449"/>
    </row>
    <row r="673" spans="1:12" ht="51" x14ac:dyDescent="0.25">
      <c r="A673" s="440">
        <v>671</v>
      </c>
      <c r="B673" s="441" t="s">
        <v>4694</v>
      </c>
      <c r="C673" s="471" t="s">
        <v>4221</v>
      </c>
      <c r="D673" s="471" t="s">
        <v>320</v>
      </c>
      <c r="E673" s="471" t="s">
        <v>289</v>
      </c>
      <c r="F673" s="472" t="s">
        <v>4320</v>
      </c>
      <c r="G673" s="471" t="s">
        <v>4194</v>
      </c>
      <c r="H673" s="471" t="s">
        <v>4321</v>
      </c>
      <c r="I673" s="473" t="s">
        <v>4154</v>
      </c>
      <c r="J673" s="446">
        <v>200</v>
      </c>
      <c r="K673" s="449"/>
      <c r="L673" s="449"/>
    </row>
    <row r="674" spans="1:12" ht="38.25" x14ac:dyDescent="0.25">
      <c r="A674" s="440">
        <v>672</v>
      </c>
      <c r="B674" s="441" t="s">
        <v>4694</v>
      </c>
      <c r="C674" s="471" t="s">
        <v>4211</v>
      </c>
      <c r="D674" s="471" t="s">
        <v>320</v>
      </c>
      <c r="E674" s="471" t="s">
        <v>289</v>
      </c>
      <c r="F674" s="472" t="s">
        <v>4322</v>
      </c>
      <c r="G674" s="471" t="s">
        <v>4289</v>
      </c>
      <c r="H674" s="471" t="s">
        <v>4323</v>
      </c>
      <c r="I674" s="473" t="s">
        <v>4154</v>
      </c>
      <c r="J674" s="446">
        <v>400</v>
      </c>
      <c r="K674" s="449"/>
      <c r="L674" s="449"/>
    </row>
    <row r="675" spans="1:12" ht="38.25" x14ac:dyDescent="0.25">
      <c r="A675" s="440">
        <v>673</v>
      </c>
      <c r="B675" s="441" t="s">
        <v>4694</v>
      </c>
      <c r="C675" s="471" t="s">
        <v>4155</v>
      </c>
      <c r="D675" s="471" t="s">
        <v>320</v>
      </c>
      <c r="E675" s="471" t="s">
        <v>289</v>
      </c>
      <c r="F675" s="472" t="s">
        <v>4324</v>
      </c>
      <c r="G675" s="471" t="s">
        <v>4175</v>
      </c>
      <c r="H675" s="471" t="s">
        <v>4325</v>
      </c>
      <c r="I675" s="473" t="s">
        <v>4154</v>
      </c>
      <c r="J675" s="446">
        <v>600</v>
      </c>
      <c r="K675" s="449"/>
      <c r="L675" s="449"/>
    </row>
    <row r="676" spans="1:12" ht="25.5" x14ac:dyDescent="0.25">
      <c r="A676" s="440">
        <v>674</v>
      </c>
      <c r="B676" s="441" t="s">
        <v>4694</v>
      </c>
      <c r="C676" s="471" t="s">
        <v>4238</v>
      </c>
      <c r="D676" s="471" t="s">
        <v>320</v>
      </c>
      <c r="E676" s="471" t="s">
        <v>289</v>
      </c>
      <c r="F676" s="472" t="s">
        <v>4326</v>
      </c>
      <c r="G676" s="471" t="s">
        <v>4256</v>
      </c>
      <c r="H676" s="471" t="s">
        <v>4327</v>
      </c>
      <c r="I676" s="473" t="s">
        <v>4154</v>
      </c>
      <c r="J676" s="446">
        <v>224</v>
      </c>
      <c r="K676" s="449"/>
      <c r="L676" s="449"/>
    </row>
    <row r="677" spans="1:12" ht="51" x14ac:dyDescent="0.25">
      <c r="A677" s="440">
        <v>675</v>
      </c>
      <c r="B677" s="441" t="s">
        <v>4694</v>
      </c>
      <c r="C677" s="471" t="s">
        <v>4328</v>
      </c>
      <c r="D677" s="471" t="s">
        <v>320</v>
      </c>
      <c r="E677" s="471" t="s">
        <v>289</v>
      </c>
      <c r="F677" s="472" t="s">
        <v>4329</v>
      </c>
      <c r="G677" s="471" t="s">
        <v>4330</v>
      </c>
      <c r="H677" s="475" t="s">
        <v>4331</v>
      </c>
      <c r="I677" s="473" t="s">
        <v>4154</v>
      </c>
      <c r="J677" s="446">
        <v>2000</v>
      </c>
      <c r="K677" s="449"/>
      <c r="L677" s="449"/>
    </row>
    <row r="678" spans="1:12" ht="25.5" x14ac:dyDescent="0.25">
      <c r="A678" s="440">
        <v>676</v>
      </c>
      <c r="B678" s="441" t="s">
        <v>4694</v>
      </c>
      <c r="C678" s="471" t="s">
        <v>4332</v>
      </c>
      <c r="D678" s="471" t="s">
        <v>320</v>
      </c>
      <c r="E678" s="471" t="s">
        <v>289</v>
      </c>
      <c r="F678" s="472" t="s">
        <v>4333</v>
      </c>
      <c r="G678" s="471" t="s">
        <v>4152</v>
      </c>
      <c r="H678" s="471" t="s">
        <v>4334</v>
      </c>
      <c r="I678" s="473" t="s">
        <v>4154</v>
      </c>
      <c r="J678" s="446">
        <v>150</v>
      </c>
      <c r="K678" s="449"/>
      <c r="L678" s="449"/>
    </row>
    <row r="679" spans="1:12" ht="38.25" x14ac:dyDescent="0.25">
      <c r="A679" s="440">
        <v>677</v>
      </c>
      <c r="B679" s="441" t="s">
        <v>4694</v>
      </c>
      <c r="C679" s="471" t="s">
        <v>4181</v>
      </c>
      <c r="D679" s="471" t="s">
        <v>320</v>
      </c>
      <c r="E679" s="471" t="s">
        <v>289</v>
      </c>
      <c r="F679" s="472" t="s">
        <v>4335</v>
      </c>
      <c r="G679" s="471" t="s">
        <v>4152</v>
      </c>
      <c r="H679" s="471" t="s">
        <v>4336</v>
      </c>
      <c r="I679" s="473" t="s">
        <v>4154</v>
      </c>
      <c r="J679" s="446">
        <v>749</v>
      </c>
      <c r="K679" s="449"/>
      <c r="L679" s="449"/>
    </row>
    <row r="680" spans="1:12" ht="25.5" x14ac:dyDescent="0.25">
      <c r="A680" s="440">
        <v>678</v>
      </c>
      <c r="B680" s="441" t="s">
        <v>4694</v>
      </c>
      <c r="C680" s="471" t="s">
        <v>4178</v>
      </c>
      <c r="D680" s="471" t="s">
        <v>320</v>
      </c>
      <c r="E680" s="471" t="s">
        <v>289</v>
      </c>
      <c r="F680" s="472" t="s">
        <v>4337</v>
      </c>
      <c r="G680" s="471" t="s">
        <v>4210</v>
      </c>
      <c r="H680" s="471" t="s">
        <v>4180</v>
      </c>
      <c r="I680" s="473" t="s">
        <v>4154</v>
      </c>
      <c r="J680" s="446">
        <v>1550</v>
      </c>
      <c r="K680" s="449"/>
      <c r="L680" s="449"/>
    </row>
    <row r="681" spans="1:12" ht="25.5" x14ac:dyDescent="0.25">
      <c r="A681" s="440">
        <v>679</v>
      </c>
      <c r="B681" s="441" t="s">
        <v>4694</v>
      </c>
      <c r="C681" s="471" t="s">
        <v>4338</v>
      </c>
      <c r="D681" s="471" t="s">
        <v>320</v>
      </c>
      <c r="E681" s="471" t="s">
        <v>289</v>
      </c>
      <c r="F681" s="472" t="s">
        <v>4339</v>
      </c>
      <c r="G681" s="471" t="s">
        <v>4310</v>
      </c>
      <c r="H681" s="471" t="s">
        <v>4340</v>
      </c>
      <c r="I681" s="473" t="s">
        <v>4154</v>
      </c>
      <c r="J681" s="446">
        <v>500</v>
      </c>
      <c r="K681" s="449"/>
      <c r="L681" s="449"/>
    </row>
    <row r="682" spans="1:12" ht="38.25" x14ac:dyDescent="0.25">
      <c r="A682" s="440">
        <v>680</v>
      </c>
      <c r="B682" s="441" t="s">
        <v>4694</v>
      </c>
      <c r="C682" s="471" t="s">
        <v>4216</v>
      </c>
      <c r="D682" s="471" t="s">
        <v>320</v>
      </c>
      <c r="E682" s="471" t="s">
        <v>289</v>
      </c>
      <c r="F682" s="472" t="s">
        <v>4341</v>
      </c>
      <c r="G682" s="471" t="s">
        <v>4217</v>
      </c>
      <c r="H682" s="471" t="s">
        <v>4342</v>
      </c>
      <c r="I682" s="473" t="s">
        <v>4154</v>
      </c>
      <c r="J682" s="446">
        <v>2800</v>
      </c>
      <c r="K682" s="449"/>
      <c r="L682" s="449"/>
    </row>
    <row r="683" spans="1:12" ht="25.5" x14ac:dyDescent="0.25">
      <c r="A683" s="440">
        <v>681</v>
      </c>
      <c r="B683" s="441" t="s">
        <v>4694</v>
      </c>
      <c r="C683" s="471" t="s">
        <v>4343</v>
      </c>
      <c r="D683" s="471" t="s">
        <v>320</v>
      </c>
      <c r="E683" s="471" t="s">
        <v>289</v>
      </c>
      <c r="F683" s="472" t="s">
        <v>4344</v>
      </c>
      <c r="G683" s="471" t="s">
        <v>4345</v>
      </c>
      <c r="H683" s="471" t="s">
        <v>4346</v>
      </c>
      <c r="I683" s="473" t="s">
        <v>4154</v>
      </c>
      <c r="J683" s="446">
        <v>50</v>
      </c>
      <c r="K683" s="449"/>
      <c r="L683" s="449"/>
    </row>
    <row r="684" spans="1:12" ht="38.25" x14ac:dyDescent="0.25">
      <c r="A684" s="440">
        <v>682</v>
      </c>
      <c r="B684" s="441" t="s">
        <v>4694</v>
      </c>
      <c r="C684" s="471" t="s">
        <v>4347</v>
      </c>
      <c r="D684" s="471" t="s">
        <v>320</v>
      </c>
      <c r="E684" s="471" t="s">
        <v>289</v>
      </c>
      <c r="F684" s="472" t="s">
        <v>4348</v>
      </c>
      <c r="G684" s="471" t="s">
        <v>4345</v>
      </c>
      <c r="H684" s="471" t="s">
        <v>4331</v>
      </c>
      <c r="I684" s="473" t="s">
        <v>4154</v>
      </c>
      <c r="J684" s="446">
        <v>300</v>
      </c>
      <c r="K684" s="449"/>
      <c r="L684" s="449"/>
    </row>
    <row r="685" spans="1:12" ht="38.25" x14ac:dyDescent="0.25">
      <c r="A685" s="440">
        <v>683</v>
      </c>
      <c r="B685" s="441" t="s">
        <v>4694</v>
      </c>
      <c r="C685" s="471" t="s">
        <v>4349</v>
      </c>
      <c r="D685" s="471" t="s">
        <v>320</v>
      </c>
      <c r="E685" s="471" t="s">
        <v>289</v>
      </c>
      <c r="F685" s="472" t="s">
        <v>4350</v>
      </c>
      <c r="G685" s="471" t="s">
        <v>4152</v>
      </c>
      <c r="H685" s="471" t="s">
        <v>4351</v>
      </c>
      <c r="I685" s="473" t="s">
        <v>4154</v>
      </c>
      <c r="J685" s="446">
        <v>410</v>
      </c>
      <c r="K685" s="449"/>
      <c r="L685" s="449"/>
    </row>
    <row r="686" spans="1:12" ht="51" x14ac:dyDescent="0.25">
      <c r="A686" s="440">
        <v>684</v>
      </c>
      <c r="B686" s="441" t="s">
        <v>4694</v>
      </c>
      <c r="C686" s="471" t="s">
        <v>4280</v>
      </c>
      <c r="D686" s="471" t="s">
        <v>320</v>
      </c>
      <c r="E686" s="471" t="s">
        <v>289</v>
      </c>
      <c r="F686" s="472" t="s">
        <v>4352</v>
      </c>
      <c r="G686" s="471" t="s">
        <v>4353</v>
      </c>
      <c r="H686" s="471" t="s">
        <v>4354</v>
      </c>
      <c r="I686" s="473" t="s">
        <v>4154</v>
      </c>
      <c r="J686" s="446">
        <v>7000</v>
      </c>
      <c r="K686" s="449"/>
      <c r="L686" s="449"/>
    </row>
    <row r="687" spans="1:12" ht="51" x14ac:dyDescent="0.25">
      <c r="A687" s="440">
        <v>685</v>
      </c>
      <c r="B687" s="441" t="s">
        <v>4694</v>
      </c>
      <c r="C687" s="471" t="s">
        <v>4280</v>
      </c>
      <c r="D687" s="471" t="s">
        <v>320</v>
      </c>
      <c r="E687" s="471" t="s">
        <v>289</v>
      </c>
      <c r="F687" s="472" t="s">
        <v>4355</v>
      </c>
      <c r="G687" s="471" t="s">
        <v>4353</v>
      </c>
      <c r="H687" s="471" t="s">
        <v>4356</v>
      </c>
      <c r="I687" s="473" t="s">
        <v>4154</v>
      </c>
      <c r="J687" s="446">
        <v>2950</v>
      </c>
      <c r="K687" s="449"/>
      <c r="L687" s="449"/>
    </row>
    <row r="688" spans="1:12" ht="38.25" x14ac:dyDescent="0.25">
      <c r="A688" s="440">
        <v>686</v>
      </c>
      <c r="B688" s="441" t="s">
        <v>4694</v>
      </c>
      <c r="C688" s="471" t="s">
        <v>4275</v>
      </c>
      <c r="D688" s="471" t="s">
        <v>320</v>
      </c>
      <c r="E688" s="471" t="s">
        <v>289</v>
      </c>
      <c r="F688" s="472" t="s">
        <v>4357</v>
      </c>
      <c r="G688" s="471" t="s">
        <v>4277</v>
      </c>
      <c r="H688" s="471" t="s">
        <v>4358</v>
      </c>
      <c r="I688" s="473" t="s">
        <v>4154</v>
      </c>
      <c r="J688" s="446">
        <v>3049</v>
      </c>
      <c r="K688" s="449"/>
      <c r="L688" s="449"/>
    </row>
    <row r="689" spans="1:12" ht="25.5" x14ac:dyDescent="0.25">
      <c r="A689" s="440">
        <v>687</v>
      </c>
      <c r="B689" s="441" t="s">
        <v>4694</v>
      </c>
      <c r="C689" s="471" t="s">
        <v>4359</v>
      </c>
      <c r="D689" s="471" t="s">
        <v>320</v>
      </c>
      <c r="E689" s="471" t="s">
        <v>289</v>
      </c>
      <c r="F689" s="472" t="s">
        <v>4360</v>
      </c>
      <c r="G689" s="471" t="s">
        <v>4161</v>
      </c>
      <c r="H689" s="471" t="s">
        <v>4361</v>
      </c>
      <c r="I689" s="473" t="s">
        <v>4154</v>
      </c>
      <c r="J689" s="446">
        <v>450</v>
      </c>
      <c r="K689" s="449"/>
      <c r="L689" s="449"/>
    </row>
    <row r="690" spans="1:12" ht="51" x14ac:dyDescent="0.25">
      <c r="A690" s="440">
        <v>688</v>
      </c>
      <c r="B690" s="441" t="s">
        <v>4694</v>
      </c>
      <c r="C690" s="471" t="s">
        <v>4221</v>
      </c>
      <c r="D690" s="471" t="s">
        <v>320</v>
      </c>
      <c r="E690" s="471" t="s">
        <v>289</v>
      </c>
      <c r="F690" s="472" t="s">
        <v>4362</v>
      </c>
      <c r="G690" s="471" t="s">
        <v>4260</v>
      </c>
      <c r="H690" s="471" t="s">
        <v>4363</v>
      </c>
      <c r="I690" s="473" t="s">
        <v>4154</v>
      </c>
      <c r="J690" s="446">
        <v>940</v>
      </c>
      <c r="K690" s="449"/>
      <c r="L690" s="449"/>
    </row>
    <row r="691" spans="1:12" ht="51" x14ac:dyDescent="0.25">
      <c r="A691" s="440">
        <v>689</v>
      </c>
      <c r="B691" s="441" t="s">
        <v>4694</v>
      </c>
      <c r="C691" s="471" t="s">
        <v>4181</v>
      </c>
      <c r="D691" s="471" t="s">
        <v>320</v>
      </c>
      <c r="E691" s="471" t="s">
        <v>289</v>
      </c>
      <c r="F691" s="472" t="s">
        <v>4364</v>
      </c>
      <c r="G691" s="471" t="s">
        <v>4152</v>
      </c>
      <c r="H691" s="471" t="s">
        <v>4365</v>
      </c>
      <c r="I691" s="473" t="s">
        <v>4154</v>
      </c>
      <c r="J691" s="446">
        <v>648.5</v>
      </c>
      <c r="K691" s="449"/>
      <c r="L691" s="449"/>
    </row>
    <row r="692" spans="1:12" ht="38.25" x14ac:dyDescent="0.25">
      <c r="A692" s="440">
        <v>690</v>
      </c>
      <c r="B692" s="441" t="s">
        <v>4694</v>
      </c>
      <c r="C692" s="471" t="s">
        <v>4270</v>
      </c>
      <c r="D692" s="471" t="s">
        <v>320</v>
      </c>
      <c r="E692" s="471" t="s">
        <v>300</v>
      </c>
      <c r="F692" s="472" t="s">
        <v>4366</v>
      </c>
      <c r="G692" s="471" t="s">
        <v>4183</v>
      </c>
      <c r="H692" s="471" t="s">
        <v>4272</v>
      </c>
      <c r="I692" s="473" t="s">
        <v>4154</v>
      </c>
      <c r="J692" s="446">
        <v>1080</v>
      </c>
      <c r="K692" s="449"/>
      <c r="L692" s="449"/>
    </row>
    <row r="693" spans="1:12" ht="38.25" x14ac:dyDescent="0.25">
      <c r="A693" s="440">
        <v>691</v>
      </c>
      <c r="B693" s="441" t="s">
        <v>4694</v>
      </c>
      <c r="C693" s="471" t="s">
        <v>4216</v>
      </c>
      <c r="D693" s="471" t="s">
        <v>320</v>
      </c>
      <c r="E693" s="471" t="s">
        <v>289</v>
      </c>
      <c r="F693" s="472" t="s">
        <v>4367</v>
      </c>
      <c r="G693" s="471" t="s">
        <v>4217</v>
      </c>
      <c r="H693" s="471" t="s">
        <v>4368</v>
      </c>
      <c r="I693" s="473" t="s">
        <v>4154</v>
      </c>
      <c r="J693" s="446">
        <v>1300</v>
      </c>
      <c r="K693" s="449"/>
      <c r="L693" s="449"/>
    </row>
    <row r="694" spans="1:12" ht="63.75" x14ac:dyDescent="0.25">
      <c r="A694" s="440">
        <v>692</v>
      </c>
      <c r="B694" s="441" t="s">
        <v>4694</v>
      </c>
      <c r="C694" s="471" t="s">
        <v>4369</v>
      </c>
      <c r="D694" s="471" t="s">
        <v>320</v>
      </c>
      <c r="E694" s="471" t="s">
        <v>289</v>
      </c>
      <c r="F694" s="472" t="s">
        <v>4370</v>
      </c>
      <c r="G694" s="471" t="s">
        <v>4260</v>
      </c>
      <c r="H694" s="471" t="s">
        <v>4371</v>
      </c>
      <c r="I694" s="473" t="s">
        <v>4154</v>
      </c>
      <c r="J694" s="446">
        <v>600</v>
      </c>
      <c r="K694" s="449"/>
      <c r="L694" s="449"/>
    </row>
    <row r="695" spans="1:12" ht="51" x14ac:dyDescent="0.25">
      <c r="A695" s="440">
        <v>693</v>
      </c>
      <c r="B695" s="441" t="s">
        <v>4694</v>
      </c>
      <c r="C695" s="471" t="s">
        <v>4191</v>
      </c>
      <c r="D695" s="471" t="s">
        <v>320</v>
      </c>
      <c r="E695" s="471" t="s">
        <v>289</v>
      </c>
      <c r="F695" s="472" t="s">
        <v>4372</v>
      </c>
      <c r="G695" s="471" t="s">
        <v>4152</v>
      </c>
      <c r="H695" s="471" t="s">
        <v>4373</v>
      </c>
      <c r="I695" s="473" t="s">
        <v>4154</v>
      </c>
      <c r="J695" s="446">
        <v>262.5</v>
      </c>
      <c r="K695" s="449"/>
      <c r="L695" s="449"/>
    </row>
    <row r="696" spans="1:12" ht="38.25" x14ac:dyDescent="0.25">
      <c r="A696" s="440">
        <v>694</v>
      </c>
      <c r="B696" s="441" t="s">
        <v>4694</v>
      </c>
      <c r="C696" s="471" t="s">
        <v>4374</v>
      </c>
      <c r="D696" s="471" t="s">
        <v>320</v>
      </c>
      <c r="E696" s="471" t="s">
        <v>289</v>
      </c>
      <c r="F696" s="472" t="s">
        <v>4375</v>
      </c>
      <c r="G696" s="471" t="s">
        <v>4376</v>
      </c>
      <c r="H696" s="476" t="s">
        <v>4377</v>
      </c>
      <c r="I696" s="473" t="s">
        <v>4154</v>
      </c>
      <c r="J696" s="446">
        <v>506</v>
      </c>
      <c r="K696" s="449"/>
      <c r="L696" s="449"/>
    </row>
    <row r="697" spans="1:12" ht="38.25" x14ac:dyDescent="0.25">
      <c r="A697" s="440">
        <v>695</v>
      </c>
      <c r="B697" s="441" t="s">
        <v>4694</v>
      </c>
      <c r="C697" s="471" t="s">
        <v>4378</v>
      </c>
      <c r="D697" s="471" t="s">
        <v>320</v>
      </c>
      <c r="E697" s="471" t="s">
        <v>289</v>
      </c>
      <c r="F697" s="472" t="s">
        <v>4379</v>
      </c>
      <c r="G697" s="471" t="s">
        <v>4277</v>
      </c>
      <c r="H697" s="475" t="s">
        <v>4380</v>
      </c>
      <c r="I697" s="473" t="s">
        <v>4154</v>
      </c>
      <c r="J697" s="446">
        <v>744</v>
      </c>
      <c r="K697" s="449"/>
      <c r="L697" s="449"/>
    </row>
    <row r="698" spans="1:12" ht="38.25" x14ac:dyDescent="0.25">
      <c r="A698" s="440">
        <v>696</v>
      </c>
      <c r="B698" s="441" t="s">
        <v>4694</v>
      </c>
      <c r="C698" s="471" t="s">
        <v>4381</v>
      </c>
      <c r="D698" s="471" t="s">
        <v>320</v>
      </c>
      <c r="E698" s="471" t="s">
        <v>289</v>
      </c>
      <c r="F698" s="472" t="s">
        <v>4382</v>
      </c>
      <c r="G698" s="471" t="s">
        <v>4170</v>
      </c>
      <c r="H698" s="471" t="s">
        <v>4383</v>
      </c>
      <c r="I698" s="473" t="s">
        <v>4154</v>
      </c>
      <c r="J698" s="446">
        <v>130</v>
      </c>
      <c r="K698" s="449"/>
      <c r="L698" s="449"/>
    </row>
    <row r="699" spans="1:12" ht="25.5" x14ac:dyDescent="0.25">
      <c r="A699" s="440">
        <v>697</v>
      </c>
      <c r="B699" s="441" t="s">
        <v>4694</v>
      </c>
      <c r="C699" s="471" t="s">
        <v>4178</v>
      </c>
      <c r="D699" s="471" t="s">
        <v>320</v>
      </c>
      <c r="E699" s="471" t="s">
        <v>289</v>
      </c>
      <c r="F699" s="472" t="s">
        <v>4384</v>
      </c>
      <c r="G699" s="471" t="s">
        <v>4385</v>
      </c>
      <c r="H699" s="471" t="s">
        <v>4180</v>
      </c>
      <c r="I699" s="473" t="s">
        <v>4154</v>
      </c>
      <c r="J699" s="446">
        <v>1880</v>
      </c>
      <c r="K699" s="449"/>
      <c r="L699" s="449"/>
    </row>
    <row r="700" spans="1:12" ht="38.25" x14ac:dyDescent="0.25">
      <c r="A700" s="440">
        <v>698</v>
      </c>
      <c r="B700" s="441" t="s">
        <v>4694</v>
      </c>
      <c r="C700" s="471" t="s">
        <v>4386</v>
      </c>
      <c r="D700" s="471" t="s">
        <v>320</v>
      </c>
      <c r="E700" s="471" t="s">
        <v>289</v>
      </c>
      <c r="F700" s="472" t="s">
        <v>4387</v>
      </c>
      <c r="G700" s="471" t="s">
        <v>4376</v>
      </c>
      <c r="H700" s="471" t="s">
        <v>4388</v>
      </c>
      <c r="I700" s="473" t="s">
        <v>4154</v>
      </c>
      <c r="J700" s="446">
        <v>720</v>
      </c>
      <c r="K700" s="449"/>
      <c r="L700" s="449"/>
    </row>
    <row r="701" spans="1:12" ht="38.25" x14ac:dyDescent="0.25">
      <c r="A701" s="440">
        <v>699</v>
      </c>
      <c r="B701" s="441" t="s">
        <v>4694</v>
      </c>
      <c r="C701" s="471" t="s">
        <v>4172</v>
      </c>
      <c r="D701" s="471" t="s">
        <v>320</v>
      </c>
      <c r="E701" s="471" t="s">
        <v>289</v>
      </c>
      <c r="F701" s="472" t="s">
        <v>4389</v>
      </c>
      <c r="G701" s="471" t="s">
        <v>4173</v>
      </c>
      <c r="H701" s="471" t="s">
        <v>4390</v>
      </c>
      <c r="I701" s="473" t="s">
        <v>4154</v>
      </c>
      <c r="J701" s="446">
        <v>650</v>
      </c>
      <c r="K701" s="449"/>
      <c r="L701" s="449"/>
    </row>
    <row r="702" spans="1:12" ht="38.25" x14ac:dyDescent="0.25">
      <c r="A702" s="440">
        <v>700</v>
      </c>
      <c r="B702" s="441" t="s">
        <v>4694</v>
      </c>
      <c r="C702" s="471" t="s">
        <v>4391</v>
      </c>
      <c r="D702" s="471" t="s">
        <v>320</v>
      </c>
      <c r="E702" s="471" t="s">
        <v>289</v>
      </c>
      <c r="F702" s="472" t="s">
        <v>4392</v>
      </c>
      <c r="G702" s="471" t="s">
        <v>4161</v>
      </c>
      <c r="H702" s="471" t="s">
        <v>4393</v>
      </c>
      <c r="I702" s="473" t="s">
        <v>4154</v>
      </c>
      <c r="J702" s="446">
        <v>120</v>
      </c>
      <c r="K702" s="449"/>
      <c r="L702" s="449"/>
    </row>
    <row r="703" spans="1:12" ht="51" x14ac:dyDescent="0.25">
      <c r="A703" s="440">
        <v>701</v>
      </c>
      <c r="B703" s="441" t="s">
        <v>4694</v>
      </c>
      <c r="C703" s="471" t="s">
        <v>4191</v>
      </c>
      <c r="D703" s="471" t="s">
        <v>320</v>
      </c>
      <c r="E703" s="471" t="s">
        <v>289</v>
      </c>
      <c r="F703" s="472" t="s">
        <v>4394</v>
      </c>
      <c r="G703" s="471" t="s">
        <v>4152</v>
      </c>
      <c r="H703" s="471" t="s">
        <v>4373</v>
      </c>
      <c r="I703" s="473" t="s">
        <v>4154</v>
      </c>
      <c r="J703" s="446">
        <v>475</v>
      </c>
      <c r="K703" s="449"/>
      <c r="L703" s="449"/>
    </row>
    <row r="704" spans="1:12" ht="51" x14ac:dyDescent="0.25">
      <c r="A704" s="440">
        <v>702</v>
      </c>
      <c r="B704" s="441" t="s">
        <v>4694</v>
      </c>
      <c r="C704" s="471" t="s">
        <v>4283</v>
      </c>
      <c r="D704" s="471" t="s">
        <v>320</v>
      </c>
      <c r="E704" s="471" t="s">
        <v>289</v>
      </c>
      <c r="F704" s="472" t="s">
        <v>4395</v>
      </c>
      <c r="G704" s="471" t="s">
        <v>4152</v>
      </c>
      <c r="H704" s="471" t="s">
        <v>4396</v>
      </c>
      <c r="I704" s="473" t="s">
        <v>4154</v>
      </c>
      <c r="J704" s="446">
        <v>440</v>
      </c>
      <c r="K704" s="449"/>
      <c r="L704" s="449"/>
    </row>
    <row r="705" spans="1:12" ht="38.25" x14ac:dyDescent="0.25">
      <c r="A705" s="440">
        <v>703</v>
      </c>
      <c r="B705" s="441" t="s">
        <v>4694</v>
      </c>
      <c r="C705" s="471" t="s">
        <v>4349</v>
      </c>
      <c r="D705" s="471" t="s">
        <v>320</v>
      </c>
      <c r="E705" s="471" t="s">
        <v>289</v>
      </c>
      <c r="F705" s="472" t="s">
        <v>4397</v>
      </c>
      <c r="G705" s="471" t="s">
        <v>4245</v>
      </c>
      <c r="H705" s="471" t="s">
        <v>4398</v>
      </c>
      <c r="I705" s="473" t="s">
        <v>4154</v>
      </c>
      <c r="J705" s="446">
        <v>340</v>
      </c>
      <c r="K705" s="449"/>
      <c r="L705" s="449"/>
    </row>
    <row r="706" spans="1:12" ht="38.25" x14ac:dyDescent="0.25">
      <c r="A706" s="440">
        <v>704</v>
      </c>
      <c r="B706" s="441" t="s">
        <v>4694</v>
      </c>
      <c r="C706" s="471" t="s">
        <v>4216</v>
      </c>
      <c r="D706" s="471" t="s">
        <v>320</v>
      </c>
      <c r="E706" s="471" t="s">
        <v>289</v>
      </c>
      <c r="F706" s="472" t="s">
        <v>4399</v>
      </c>
      <c r="G706" s="471" t="s">
        <v>4217</v>
      </c>
      <c r="H706" s="471" t="s">
        <v>4400</v>
      </c>
      <c r="I706" s="473" t="s">
        <v>4154</v>
      </c>
      <c r="J706" s="446">
        <v>1700</v>
      </c>
      <c r="K706" s="449"/>
      <c r="L706" s="449"/>
    </row>
    <row r="707" spans="1:12" ht="38.25" x14ac:dyDescent="0.25">
      <c r="A707" s="440">
        <v>705</v>
      </c>
      <c r="B707" s="441" t="s">
        <v>4694</v>
      </c>
      <c r="C707" s="471" t="s">
        <v>4401</v>
      </c>
      <c r="D707" s="471" t="s">
        <v>320</v>
      </c>
      <c r="E707" s="471" t="s">
        <v>289</v>
      </c>
      <c r="F707" s="472" t="s">
        <v>4402</v>
      </c>
      <c r="G707" s="471" t="s">
        <v>4310</v>
      </c>
      <c r="H707" s="471" t="s">
        <v>4403</v>
      </c>
      <c r="I707" s="473" t="s">
        <v>4154</v>
      </c>
      <c r="J707" s="446">
        <v>420</v>
      </c>
      <c r="K707" s="449"/>
      <c r="L707" s="449"/>
    </row>
    <row r="708" spans="1:12" ht="25.5" x14ac:dyDescent="0.25">
      <c r="A708" s="440">
        <v>706</v>
      </c>
      <c r="B708" s="441" t="s">
        <v>4694</v>
      </c>
      <c r="C708" s="471" t="s">
        <v>4167</v>
      </c>
      <c r="D708" s="471" t="s">
        <v>320</v>
      </c>
      <c r="E708" s="471" t="s">
        <v>289</v>
      </c>
      <c r="F708" s="472" t="s">
        <v>4404</v>
      </c>
      <c r="G708" s="471" t="s">
        <v>4179</v>
      </c>
      <c r="H708" s="471" t="s">
        <v>4405</v>
      </c>
      <c r="I708" s="473" t="s">
        <v>4154</v>
      </c>
      <c r="J708" s="446">
        <v>390</v>
      </c>
      <c r="K708" s="449"/>
      <c r="L708" s="449"/>
    </row>
    <row r="709" spans="1:12" ht="51" x14ac:dyDescent="0.25">
      <c r="A709" s="440">
        <v>707</v>
      </c>
      <c r="B709" s="441" t="s">
        <v>4694</v>
      </c>
      <c r="C709" s="471" t="s">
        <v>4155</v>
      </c>
      <c r="D709" s="471" t="s">
        <v>320</v>
      </c>
      <c r="E709" s="471" t="s">
        <v>289</v>
      </c>
      <c r="F709" s="472" t="s">
        <v>4406</v>
      </c>
      <c r="G709" s="471" t="s">
        <v>4407</v>
      </c>
      <c r="H709" s="471" t="s">
        <v>4408</v>
      </c>
      <c r="I709" s="473" t="s">
        <v>4154</v>
      </c>
      <c r="J709" s="446">
        <v>400</v>
      </c>
      <c r="K709" s="449"/>
      <c r="L709" s="449"/>
    </row>
    <row r="710" spans="1:12" ht="25.5" x14ac:dyDescent="0.25">
      <c r="A710" s="440">
        <v>708</v>
      </c>
      <c r="B710" s="441" t="s">
        <v>4694</v>
      </c>
      <c r="C710" s="471" t="s">
        <v>4155</v>
      </c>
      <c r="D710" s="471" t="s">
        <v>320</v>
      </c>
      <c r="E710" s="471" t="s">
        <v>289</v>
      </c>
      <c r="F710" s="472" t="s">
        <v>4409</v>
      </c>
      <c r="G710" s="471" t="s">
        <v>4410</v>
      </c>
      <c r="H710" s="471" t="s">
        <v>4411</v>
      </c>
      <c r="I710" s="473" t="s">
        <v>4154</v>
      </c>
      <c r="J710" s="446">
        <v>410</v>
      </c>
      <c r="K710" s="449"/>
      <c r="L710" s="449"/>
    </row>
    <row r="711" spans="1:12" ht="38.25" x14ac:dyDescent="0.25">
      <c r="A711" s="440">
        <v>709</v>
      </c>
      <c r="B711" s="441" t="s">
        <v>4694</v>
      </c>
      <c r="C711" s="471" t="s">
        <v>4412</v>
      </c>
      <c r="D711" s="471" t="s">
        <v>320</v>
      </c>
      <c r="E711" s="471" t="s">
        <v>289</v>
      </c>
      <c r="F711" s="472" t="s">
        <v>4413</v>
      </c>
      <c r="G711" s="471" t="s">
        <v>4410</v>
      </c>
      <c r="H711" s="471" t="s">
        <v>4414</v>
      </c>
      <c r="I711" s="473" t="s">
        <v>4154</v>
      </c>
      <c r="J711" s="446">
        <v>1130</v>
      </c>
      <c r="K711" s="449"/>
      <c r="L711" s="449"/>
    </row>
    <row r="712" spans="1:12" ht="51" x14ac:dyDescent="0.25">
      <c r="A712" s="440">
        <v>710</v>
      </c>
      <c r="B712" s="441" t="s">
        <v>4694</v>
      </c>
      <c r="C712" s="471" t="s">
        <v>4415</v>
      </c>
      <c r="D712" s="471" t="s">
        <v>320</v>
      </c>
      <c r="E712" s="471" t="s">
        <v>289</v>
      </c>
      <c r="F712" s="472" t="s">
        <v>4416</v>
      </c>
      <c r="G712" s="471" t="s">
        <v>4210</v>
      </c>
      <c r="H712" s="471" t="s">
        <v>4417</v>
      </c>
      <c r="I712" s="473" t="s">
        <v>4154</v>
      </c>
      <c r="J712" s="446">
        <v>288</v>
      </c>
      <c r="K712" s="449"/>
      <c r="L712" s="449"/>
    </row>
    <row r="713" spans="1:12" ht="51" x14ac:dyDescent="0.25">
      <c r="A713" s="440">
        <v>711</v>
      </c>
      <c r="B713" s="441" t="s">
        <v>4694</v>
      </c>
      <c r="C713" s="471" t="s">
        <v>4418</v>
      </c>
      <c r="D713" s="471" t="s">
        <v>320</v>
      </c>
      <c r="E713" s="471" t="s">
        <v>289</v>
      </c>
      <c r="F713" s="472" t="s">
        <v>4419</v>
      </c>
      <c r="G713" s="471" t="s">
        <v>4194</v>
      </c>
      <c r="H713" s="471" t="s">
        <v>4420</v>
      </c>
      <c r="I713" s="473" t="s">
        <v>4154</v>
      </c>
      <c r="J713" s="446">
        <v>226</v>
      </c>
      <c r="K713" s="449"/>
      <c r="L713" s="449"/>
    </row>
    <row r="714" spans="1:12" ht="38.25" x14ac:dyDescent="0.25">
      <c r="A714" s="440">
        <v>712</v>
      </c>
      <c r="B714" s="441" t="s">
        <v>4694</v>
      </c>
      <c r="C714" s="471" t="s">
        <v>4421</v>
      </c>
      <c r="D714" s="471" t="s">
        <v>320</v>
      </c>
      <c r="E714" s="471" t="s">
        <v>289</v>
      </c>
      <c r="F714" s="472" t="s">
        <v>4422</v>
      </c>
      <c r="G714" s="471" t="s">
        <v>4423</v>
      </c>
      <c r="H714" s="471" t="s">
        <v>4424</v>
      </c>
      <c r="I714" s="473" t="s">
        <v>4154</v>
      </c>
      <c r="J714" s="446">
        <v>1800</v>
      </c>
      <c r="K714" s="449"/>
      <c r="L714" s="449"/>
    </row>
    <row r="715" spans="1:12" ht="38.25" x14ac:dyDescent="0.25">
      <c r="A715" s="440">
        <v>713</v>
      </c>
      <c r="B715" s="441" t="s">
        <v>4694</v>
      </c>
      <c r="C715" s="471" t="s">
        <v>4255</v>
      </c>
      <c r="D715" s="471" t="s">
        <v>320</v>
      </c>
      <c r="E715" s="471" t="s">
        <v>289</v>
      </c>
      <c r="F715" s="472" t="s">
        <v>4425</v>
      </c>
      <c r="G715" s="471" t="s">
        <v>4345</v>
      </c>
      <c r="H715" s="471" t="s">
        <v>4426</v>
      </c>
      <c r="I715" s="473" t="s">
        <v>4154</v>
      </c>
      <c r="J715" s="446">
        <v>750</v>
      </c>
      <c r="K715" s="449"/>
      <c r="L715" s="449"/>
    </row>
    <row r="716" spans="1:12" ht="38.25" x14ac:dyDescent="0.25">
      <c r="A716" s="440">
        <v>714</v>
      </c>
      <c r="B716" s="441" t="s">
        <v>4694</v>
      </c>
      <c r="C716" s="471" t="s">
        <v>4317</v>
      </c>
      <c r="D716" s="471" t="s">
        <v>320</v>
      </c>
      <c r="E716" s="471" t="s">
        <v>289</v>
      </c>
      <c r="F716" s="472" t="s">
        <v>4427</v>
      </c>
      <c r="G716" s="471" t="s">
        <v>4310</v>
      </c>
      <c r="H716" s="471" t="s">
        <v>4428</v>
      </c>
      <c r="I716" s="473" t="s">
        <v>4154</v>
      </c>
      <c r="J716" s="446">
        <v>300</v>
      </c>
      <c r="K716" s="449"/>
      <c r="L716" s="449"/>
    </row>
    <row r="717" spans="1:12" ht="51" x14ac:dyDescent="0.25">
      <c r="A717" s="440">
        <v>715</v>
      </c>
      <c r="B717" s="441" t="s">
        <v>4694</v>
      </c>
      <c r="C717" s="471" t="s">
        <v>4429</v>
      </c>
      <c r="D717" s="471" t="s">
        <v>320</v>
      </c>
      <c r="E717" s="471" t="s">
        <v>300</v>
      </c>
      <c r="F717" s="472" t="s">
        <v>4430</v>
      </c>
      <c r="G717" s="471" t="s">
        <v>4431</v>
      </c>
      <c r="H717" s="471" t="s">
        <v>4432</v>
      </c>
      <c r="I717" s="473" t="s">
        <v>4154</v>
      </c>
      <c r="J717" s="446">
        <v>400</v>
      </c>
      <c r="K717" s="449"/>
      <c r="L717" s="449"/>
    </row>
    <row r="718" spans="1:12" ht="51" x14ac:dyDescent="0.25">
      <c r="A718" s="440">
        <v>716</v>
      </c>
      <c r="B718" s="441" t="s">
        <v>4694</v>
      </c>
      <c r="C718" s="471" t="s">
        <v>4283</v>
      </c>
      <c r="D718" s="471" t="s">
        <v>320</v>
      </c>
      <c r="E718" s="471" t="s">
        <v>289</v>
      </c>
      <c r="F718" s="472" t="s">
        <v>4433</v>
      </c>
      <c r="G718" s="471" t="s">
        <v>4152</v>
      </c>
      <c r="H718" s="471" t="s">
        <v>4434</v>
      </c>
      <c r="I718" s="473" t="s">
        <v>4154</v>
      </c>
      <c r="J718" s="446">
        <v>245</v>
      </c>
      <c r="K718" s="449"/>
      <c r="L718" s="449"/>
    </row>
    <row r="719" spans="1:12" ht="38.25" x14ac:dyDescent="0.25">
      <c r="A719" s="440">
        <v>717</v>
      </c>
      <c r="B719" s="441" t="s">
        <v>4694</v>
      </c>
      <c r="C719" s="471" t="s">
        <v>4270</v>
      </c>
      <c r="D719" s="471" t="s">
        <v>320</v>
      </c>
      <c r="E719" s="471" t="s">
        <v>289</v>
      </c>
      <c r="F719" s="472" t="s">
        <v>4435</v>
      </c>
      <c r="G719" s="471" t="s">
        <v>4183</v>
      </c>
      <c r="H719" s="471" t="s">
        <v>4436</v>
      </c>
      <c r="I719" s="473" t="s">
        <v>4154</v>
      </c>
      <c r="J719" s="446">
        <v>500</v>
      </c>
      <c r="K719" s="449"/>
      <c r="L719" s="449"/>
    </row>
    <row r="720" spans="1:12" ht="51" x14ac:dyDescent="0.25">
      <c r="A720" s="440">
        <v>718</v>
      </c>
      <c r="B720" s="441" t="s">
        <v>4694</v>
      </c>
      <c r="C720" s="471" t="s">
        <v>4191</v>
      </c>
      <c r="D720" s="471" t="s">
        <v>320</v>
      </c>
      <c r="E720" s="471" t="s">
        <v>289</v>
      </c>
      <c r="F720" s="472" t="s">
        <v>4437</v>
      </c>
      <c r="G720" s="471" t="s">
        <v>4152</v>
      </c>
      <c r="H720" s="471" t="s">
        <v>4438</v>
      </c>
      <c r="I720" s="473" t="s">
        <v>4154</v>
      </c>
      <c r="J720" s="446">
        <v>900</v>
      </c>
      <c r="K720" s="449"/>
      <c r="L720" s="449"/>
    </row>
    <row r="721" spans="1:12" ht="38.25" x14ac:dyDescent="0.25">
      <c r="A721" s="440">
        <v>719</v>
      </c>
      <c r="B721" s="441" t="s">
        <v>4694</v>
      </c>
      <c r="C721" s="471" t="s">
        <v>4155</v>
      </c>
      <c r="D721" s="471" t="s">
        <v>320</v>
      </c>
      <c r="E721" s="471" t="s">
        <v>289</v>
      </c>
      <c r="F721" s="472" t="s">
        <v>4439</v>
      </c>
      <c r="G721" s="471" t="s">
        <v>4440</v>
      </c>
      <c r="H721" s="471" t="s">
        <v>4441</v>
      </c>
      <c r="I721" s="473" t="s">
        <v>4154</v>
      </c>
      <c r="J721" s="446">
        <v>445</v>
      </c>
      <c r="K721" s="449"/>
      <c r="L721" s="449"/>
    </row>
    <row r="722" spans="1:12" ht="25.5" x14ac:dyDescent="0.25">
      <c r="A722" s="440">
        <v>720</v>
      </c>
      <c r="B722" s="441" t="s">
        <v>4694</v>
      </c>
      <c r="C722" s="471" t="s">
        <v>4155</v>
      </c>
      <c r="D722" s="471" t="s">
        <v>320</v>
      </c>
      <c r="E722" s="471" t="s">
        <v>289</v>
      </c>
      <c r="F722" s="472" t="s">
        <v>4442</v>
      </c>
      <c r="G722" s="471" t="s">
        <v>4440</v>
      </c>
      <c r="H722" s="471" t="s">
        <v>4443</v>
      </c>
      <c r="I722" s="473" t="s">
        <v>4154</v>
      </c>
      <c r="J722" s="446">
        <v>165</v>
      </c>
      <c r="K722" s="449"/>
      <c r="L722" s="449"/>
    </row>
    <row r="723" spans="1:12" ht="38.25" x14ac:dyDescent="0.25">
      <c r="A723" s="440">
        <v>721</v>
      </c>
      <c r="B723" s="441" t="s">
        <v>4694</v>
      </c>
      <c r="C723" s="471" t="s">
        <v>4155</v>
      </c>
      <c r="D723" s="471" t="s">
        <v>320</v>
      </c>
      <c r="E723" s="471" t="s">
        <v>289</v>
      </c>
      <c r="F723" s="472" t="s">
        <v>4444</v>
      </c>
      <c r="G723" s="471" t="s">
        <v>4440</v>
      </c>
      <c r="H723" s="471" t="s">
        <v>4441</v>
      </c>
      <c r="I723" s="473" t="s">
        <v>4154</v>
      </c>
      <c r="J723" s="446">
        <v>445</v>
      </c>
      <c r="K723" s="449"/>
      <c r="L723" s="449"/>
    </row>
    <row r="724" spans="1:12" ht="25.5" x14ac:dyDescent="0.25">
      <c r="A724" s="440">
        <v>722</v>
      </c>
      <c r="B724" s="441" t="s">
        <v>4694</v>
      </c>
      <c r="C724" s="471" t="s">
        <v>4445</v>
      </c>
      <c r="D724" s="471" t="s">
        <v>320</v>
      </c>
      <c r="E724" s="471" t="s">
        <v>289</v>
      </c>
      <c r="F724" s="472" t="s">
        <v>4446</v>
      </c>
      <c r="G724" s="471" t="s">
        <v>4310</v>
      </c>
      <c r="H724" s="471" t="s">
        <v>4447</v>
      </c>
      <c r="I724" s="473" t="s">
        <v>4154</v>
      </c>
      <c r="J724" s="446">
        <v>350</v>
      </c>
      <c r="K724" s="449"/>
      <c r="L724" s="449"/>
    </row>
    <row r="725" spans="1:12" ht="51" x14ac:dyDescent="0.25">
      <c r="A725" s="440">
        <v>723</v>
      </c>
      <c r="B725" s="441" t="s">
        <v>4694</v>
      </c>
      <c r="C725" s="471" t="s">
        <v>4191</v>
      </c>
      <c r="D725" s="471" t="s">
        <v>320</v>
      </c>
      <c r="E725" s="471" t="s">
        <v>289</v>
      </c>
      <c r="F725" s="472" t="s">
        <v>4448</v>
      </c>
      <c r="G725" s="471" t="s">
        <v>4152</v>
      </c>
      <c r="H725" s="471" t="s">
        <v>4449</v>
      </c>
      <c r="I725" s="473" t="s">
        <v>4154</v>
      </c>
      <c r="J725" s="446">
        <v>475</v>
      </c>
      <c r="K725" s="449"/>
      <c r="L725" s="449"/>
    </row>
    <row r="726" spans="1:12" ht="25.5" x14ac:dyDescent="0.25">
      <c r="A726" s="440">
        <v>724</v>
      </c>
      <c r="B726" s="441" t="s">
        <v>4694</v>
      </c>
      <c r="C726" s="471" t="s">
        <v>4450</v>
      </c>
      <c r="D726" s="471" t="s">
        <v>320</v>
      </c>
      <c r="E726" s="471" t="s">
        <v>289</v>
      </c>
      <c r="F726" s="472" t="s">
        <v>4451</v>
      </c>
      <c r="G726" s="471" t="s">
        <v>4156</v>
      </c>
      <c r="H726" s="475" t="s">
        <v>4452</v>
      </c>
      <c r="I726" s="473" t="s">
        <v>4154</v>
      </c>
      <c r="J726" s="446">
        <v>250</v>
      </c>
      <c r="K726" s="449"/>
      <c r="L726" s="449"/>
    </row>
    <row r="727" spans="1:12" ht="51" x14ac:dyDescent="0.25">
      <c r="A727" s="440">
        <v>725</v>
      </c>
      <c r="B727" s="441" t="s">
        <v>4694</v>
      </c>
      <c r="C727" s="471" t="s">
        <v>4155</v>
      </c>
      <c r="D727" s="471" t="s">
        <v>320</v>
      </c>
      <c r="E727" s="471" t="s">
        <v>289</v>
      </c>
      <c r="F727" s="472" t="s">
        <v>4453</v>
      </c>
      <c r="G727" s="471" t="s">
        <v>4407</v>
      </c>
      <c r="H727" s="471" t="s">
        <v>4408</v>
      </c>
      <c r="I727" s="473" t="s">
        <v>4154</v>
      </c>
      <c r="J727" s="446">
        <v>300</v>
      </c>
      <c r="K727" s="449"/>
      <c r="L727" s="449"/>
    </row>
    <row r="728" spans="1:12" ht="51" x14ac:dyDescent="0.25">
      <c r="A728" s="440">
        <v>726</v>
      </c>
      <c r="B728" s="441" t="s">
        <v>4694</v>
      </c>
      <c r="C728" s="471" t="s">
        <v>4225</v>
      </c>
      <c r="D728" s="471" t="s">
        <v>320</v>
      </c>
      <c r="E728" s="471" t="s">
        <v>289</v>
      </c>
      <c r="F728" s="472" t="s">
        <v>4454</v>
      </c>
      <c r="G728" s="471" t="s">
        <v>4376</v>
      </c>
      <c r="H728" s="475" t="s">
        <v>4455</v>
      </c>
      <c r="I728" s="473" t="s">
        <v>4154</v>
      </c>
      <c r="J728" s="446">
        <v>2256</v>
      </c>
      <c r="K728" s="449"/>
      <c r="L728" s="449"/>
    </row>
    <row r="729" spans="1:12" ht="38.25" x14ac:dyDescent="0.25">
      <c r="A729" s="440">
        <v>727</v>
      </c>
      <c r="B729" s="441" t="s">
        <v>4694</v>
      </c>
      <c r="C729" s="471" t="s">
        <v>4216</v>
      </c>
      <c r="D729" s="471" t="s">
        <v>320</v>
      </c>
      <c r="E729" s="471" t="s">
        <v>289</v>
      </c>
      <c r="F729" s="472" t="s">
        <v>4456</v>
      </c>
      <c r="G729" s="471" t="s">
        <v>4217</v>
      </c>
      <c r="H729" s="471" t="s">
        <v>4457</v>
      </c>
      <c r="I729" s="473" t="s">
        <v>4154</v>
      </c>
      <c r="J729" s="446">
        <v>1950</v>
      </c>
      <c r="K729" s="449"/>
      <c r="L729" s="449"/>
    </row>
    <row r="730" spans="1:12" ht="38.25" x14ac:dyDescent="0.25">
      <c r="A730" s="440">
        <v>728</v>
      </c>
      <c r="B730" s="441" t="s">
        <v>4694</v>
      </c>
      <c r="C730" s="471" t="s">
        <v>4216</v>
      </c>
      <c r="D730" s="471" t="s">
        <v>320</v>
      </c>
      <c r="E730" s="471" t="s">
        <v>289</v>
      </c>
      <c r="F730" s="472" t="s">
        <v>4458</v>
      </c>
      <c r="G730" s="471" t="s">
        <v>4217</v>
      </c>
      <c r="H730" s="471" t="s">
        <v>4459</v>
      </c>
      <c r="I730" s="473" t="s">
        <v>4154</v>
      </c>
      <c r="J730" s="446">
        <v>2750</v>
      </c>
      <c r="K730" s="449"/>
      <c r="L730" s="449"/>
    </row>
    <row r="731" spans="1:12" ht="51" x14ac:dyDescent="0.25">
      <c r="A731" s="440">
        <v>729</v>
      </c>
      <c r="B731" s="441" t="s">
        <v>4694</v>
      </c>
      <c r="C731" s="471" t="s">
        <v>4460</v>
      </c>
      <c r="D731" s="471" t="s">
        <v>320</v>
      </c>
      <c r="E731" s="471" t="s">
        <v>289</v>
      </c>
      <c r="F731" s="472" t="s">
        <v>4461</v>
      </c>
      <c r="G731" s="471" t="s">
        <v>4152</v>
      </c>
      <c r="H731" s="471" t="s">
        <v>4462</v>
      </c>
      <c r="I731" s="473" t="s">
        <v>4154</v>
      </c>
      <c r="J731" s="446">
        <v>190</v>
      </c>
      <c r="K731" s="449"/>
      <c r="L731" s="449"/>
    </row>
    <row r="732" spans="1:12" ht="51" x14ac:dyDescent="0.25">
      <c r="A732" s="440">
        <v>730</v>
      </c>
      <c r="B732" s="441" t="s">
        <v>4694</v>
      </c>
      <c r="C732" s="471" t="s">
        <v>4221</v>
      </c>
      <c r="D732" s="471" t="s">
        <v>320</v>
      </c>
      <c r="E732" s="471" t="s">
        <v>289</v>
      </c>
      <c r="F732" s="472" t="s">
        <v>4463</v>
      </c>
      <c r="G732" s="471" t="s">
        <v>4194</v>
      </c>
      <c r="H732" s="471" t="s">
        <v>4464</v>
      </c>
      <c r="I732" s="473" t="s">
        <v>4154</v>
      </c>
      <c r="J732" s="446">
        <v>560</v>
      </c>
      <c r="K732" s="449"/>
      <c r="L732" s="449"/>
    </row>
    <row r="733" spans="1:12" ht="25.5" x14ac:dyDescent="0.25">
      <c r="A733" s="440">
        <v>731</v>
      </c>
      <c r="B733" s="441" t="s">
        <v>4694</v>
      </c>
      <c r="C733" s="471" t="s">
        <v>4155</v>
      </c>
      <c r="D733" s="471" t="s">
        <v>320</v>
      </c>
      <c r="E733" s="471" t="s">
        <v>289</v>
      </c>
      <c r="F733" s="472" t="s">
        <v>4465</v>
      </c>
      <c r="G733" s="471" t="s">
        <v>4260</v>
      </c>
      <c r="H733" s="471" t="s">
        <v>4466</v>
      </c>
      <c r="I733" s="473" t="s">
        <v>4154</v>
      </c>
      <c r="J733" s="446">
        <v>1450</v>
      </c>
      <c r="K733" s="449"/>
      <c r="L733" s="449"/>
    </row>
    <row r="734" spans="1:12" ht="25.5" x14ac:dyDescent="0.25">
      <c r="A734" s="440">
        <v>732</v>
      </c>
      <c r="B734" s="441" t="s">
        <v>4694</v>
      </c>
      <c r="C734" s="471" t="s">
        <v>4467</v>
      </c>
      <c r="D734" s="471" t="s">
        <v>320</v>
      </c>
      <c r="E734" s="471" t="s">
        <v>289</v>
      </c>
      <c r="F734" s="472" t="s">
        <v>4468</v>
      </c>
      <c r="G734" s="471" t="s">
        <v>4469</v>
      </c>
      <c r="H734" s="471" t="s">
        <v>4470</v>
      </c>
      <c r="I734" s="473" t="s">
        <v>4154</v>
      </c>
      <c r="J734" s="446">
        <v>180</v>
      </c>
      <c r="K734" s="449"/>
      <c r="L734" s="449"/>
    </row>
    <row r="735" spans="1:12" ht="38.25" x14ac:dyDescent="0.25">
      <c r="A735" s="440">
        <v>733</v>
      </c>
      <c r="B735" s="441" t="s">
        <v>4694</v>
      </c>
      <c r="C735" s="471" t="s">
        <v>4155</v>
      </c>
      <c r="D735" s="471" t="s">
        <v>320</v>
      </c>
      <c r="E735" s="471" t="s">
        <v>289</v>
      </c>
      <c r="F735" s="472" t="s">
        <v>4471</v>
      </c>
      <c r="G735" s="471" t="s">
        <v>4440</v>
      </c>
      <c r="H735" s="471" t="s">
        <v>4472</v>
      </c>
      <c r="I735" s="473" t="s">
        <v>4154</v>
      </c>
      <c r="J735" s="446">
        <v>1200</v>
      </c>
      <c r="K735" s="449"/>
      <c r="L735" s="449"/>
    </row>
    <row r="736" spans="1:12" ht="25.5" x14ac:dyDescent="0.25">
      <c r="A736" s="440">
        <v>734</v>
      </c>
      <c r="B736" s="441" t="s">
        <v>4694</v>
      </c>
      <c r="C736" s="471" t="s">
        <v>4155</v>
      </c>
      <c r="D736" s="471" t="s">
        <v>320</v>
      </c>
      <c r="E736" s="471" t="s">
        <v>289</v>
      </c>
      <c r="F736" s="472" t="s">
        <v>4473</v>
      </c>
      <c r="G736" s="471" t="s">
        <v>4183</v>
      </c>
      <c r="H736" s="471" t="s">
        <v>4474</v>
      </c>
      <c r="I736" s="473" t="s">
        <v>4154</v>
      </c>
      <c r="J736" s="446">
        <v>100</v>
      </c>
      <c r="K736" s="449"/>
      <c r="L736" s="449"/>
    </row>
    <row r="737" spans="1:12" ht="25.5" x14ac:dyDescent="0.25">
      <c r="A737" s="440">
        <v>735</v>
      </c>
      <c r="B737" s="441" t="s">
        <v>4694</v>
      </c>
      <c r="C737" s="471" t="s">
        <v>4264</v>
      </c>
      <c r="D737" s="471" t="s">
        <v>320</v>
      </c>
      <c r="E737" s="471" t="s">
        <v>289</v>
      </c>
      <c r="F737" s="472" t="s">
        <v>4475</v>
      </c>
      <c r="G737" s="471" t="s">
        <v>4310</v>
      </c>
      <c r="H737" s="471" t="s">
        <v>4476</v>
      </c>
      <c r="I737" s="473" t="s">
        <v>4154</v>
      </c>
      <c r="J737" s="446">
        <v>100</v>
      </c>
      <c r="K737" s="449"/>
      <c r="L737" s="449"/>
    </row>
    <row r="738" spans="1:12" ht="51" x14ac:dyDescent="0.25">
      <c r="A738" s="440">
        <v>736</v>
      </c>
      <c r="B738" s="441" t="s">
        <v>4694</v>
      </c>
      <c r="C738" s="471" t="s">
        <v>4191</v>
      </c>
      <c r="D738" s="471" t="s">
        <v>320</v>
      </c>
      <c r="E738" s="471" t="s">
        <v>289</v>
      </c>
      <c r="F738" s="472" t="s">
        <v>4477</v>
      </c>
      <c r="G738" s="471" t="s">
        <v>4152</v>
      </c>
      <c r="H738" s="471" t="s">
        <v>4478</v>
      </c>
      <c r="I738" s="473" t="s">
        <v>4154</v>
      </c>
      <c r="J738" s="446">
        <v>687.5</v>
      </c>
      <c r="K738" s="449"/>
      <c r="L738" s="449"/>
    </row>
    <row r="739" spans="1:12" ht="38.25" x14ac:dyDescent="0.25">
      <c r="A739" s="440">
        <v>737</v>
      </c>
      <c r="B739" s="441" t="s">
        <v>4694</v>
      </c>
      <c r="C739" s="471" t="s">
        <v>4227</v>
      </c>
      <c r="D739" s="471" t="s">
        <v>320</v>
      </c>
      <c r="E739" s="471" t="s">
        <v>289</v>
      </c>
      <c r="F739" s="472" t="s">
        <v>4479</v>
      </c>
      <c r="G739" s="471" t="s">
        <v>4480</v>
      </c>
      <c r="H739" s="471" t="s">
        <v>4481</v>
      </c>
      <c r="I739" s="473" t="s">
        <v>4154</v>
      </c>
      <c r="J739" s="446">
        <v>400</v>
      </c>
      <c r="K739" s="449"/>
      <c r="L739" s="449"/>
    </row>
    <row r="740" spans="1:12" ht="38.25" x14ac:dyDescent="0.25">
      <c r="A740" s="440">
        <v>738</v>
      </c>
      <c r="B740" s="441" t="s">
        <v>4694</v>
      </c>
      <c r="C740" s="471" t="s">
        <v>4191</v>
      </c>
      <c r="D740" s="471" t="s">
        <v>320</v>
      </c>
      <c r="E740" s="471" t="s">
        <v>289</v>
      </c>
      <c r="F740" s="472" t="s">
        <v>4482</v>
      </c>
      <c r="G740" s="471" t="s">
        <v>4245</v>
      </c>
      <c r="H740" s="471" t="s">
        <v>4483</v>
      </c>
      <c r="I740" s="473" t="s">
        <v>4154</v>
      </c>
      <c r="J740" s="446">
        <v>95</v>
      </c>
      <c r="K740" s="449"/>
      <c r="L740" s="449"/>
    </row>
    <row r="741" spans="1:12" ht="51" x14ac:dyDescent="0.25">
      <c r="A741" s="440">
        <v>739</v>
      </c>
      <c r="B741" s="441" t="s">
        <v>4694</v>
      </c>
      <c r="C741" s="471" t="s">
        <v>4191</v>
      </c>
      <c r="D741" s="471" t="s">
        <v>320</v>
      </c>
      <c r="E741" s="471" t="s">
        <v>289</v>
      </c>
      <c r="F741" s="472" t="s">
        <v>4484</v>
      </c>
      <c r="G741" s="471" t="s">
        <v>4152</v>
      </c>
      <c r="H741" s="471" t="s">
        <v>4478</v>
      </c>
      <c r="I741" s="473" t="s">
        <v>4154</v>
      </c>
      <c r="J741" s="446">
        <v>777.5</v>
      </c>
      <c r="K741" s="449"/>
      <c r="L741" s="449"/>
    </row>
    <row r="742" spans="1:12" ht="38.25" x14ac:dyDescent="0.25">
      <c r="A742" s="440">
        <v>740</v>
      </c>
      <c r="B742" s="441" t="s">
        <v>4694</v>
      </c>
      <c r="C742" s="471" t="s">
        <v>4485</v>
      </c>
      <c r="D742" s="471" t="s">
        <v>320</v>
      </c>
      <c r="E742" s="471" t="s">
        <v>289</v>
      </c>
      <c r="F742" s="472" t="s">
        <v>4486</v>
      </c>
      <c r="G742" s="471" t="s">
        <v>4385</v>
      </c>
      <c r="H742" s="471" t="s">
        <v>4180</v>
      </c>
      <c r="I742" s="473" t="s">
        <v>4154</v>
      </c>
      <c r="J742" s="446">
        <v>300</v>
      </c>
      <c r="K742" s="449"/>
      <c r="L742" s="449"/>
    </row>
    <row r="743" spans="1:12" ht="25.5" x14ac:dyDescent="0.25">
      <c r="A743" s="440">
        <v>741</v>
      </c>
      <c r="B743" s="441" t="s">
        <v>4694</v>
      </c>
      <c r="C743" s="471" t="s">
        <v>4487</v>
      </c>
      <c r="D743" s="471" t="s">
        <v>320</v>
      </c>
      <c r="E743" s="471" t="s">
        <v>289</v>
      </c>
      <c r="F743" s="472" t="s">
        <v>4488</v>
      </c>
      <c r="G743" s="471" t="s">
        <v>4385</v>
      </c>
      <c r="H743" s="471" t="s">
        <v>4489</v>
      </c>
      <c r="I743" s="473" t="s">
        <v>4154</v>
      </c>
      <c r="J743" s="446">
        <v>200</v>
      </c>
      <c r="K743" s="449"/>
      <c r="L743" s="449"/>
    </row>
    <row r="744" spans="1:12" ht="63.75" x14ac:dyDescent="0.25">
      <c r="A744" s="440">
        <v>742</v>
      </c>
      <c r="B744" s="441" t="s">
        <v>4694</v>
      </c>
      <c r="C744" s="471" t="s">
        <v>4490</v>
      </c>
      <c r="D744" s="471" t="s">
        <v>320</v>
      </c>
      <c r="E744" s="471" t="s">
        <v>289</v>
      </c>
      <c r="F744" s="472" t="s">
        <v>4491</v>
      </c>
      <c r="G744" s="471" t="s">
        <v>4492</v>
      </c>
      <c r="H744" s="471" t="s">
        <v>4493</v>
      </c>
      <c r="I744" s="473" t="s">
        <v>4154</v>
      </c>
      <c r="J744" s="446">
        <v>1520</v>
      </c>
      <c r="K744" s="449"/>
      <c r="L744" s="449"/>
    </row>
    <row r="745" spans="1:12" ht="38.25" x14ac:dyDescent="0.25">
      <c r="A745" s="440">
        <v>743</v>
      </c>
      <c r="B745" s="441" t="s">
        <v>4694</v>
      </c>
      <c r="C745" s="471" t="s">
        <v>4386</v>
      </c>
      <c r="D745" s="471" t="s">
        <v>320</v>
      </c>
      <c r="E745" s="471" t="s">
        <v>289</v>
      </c>
      <c r="F745" s="472" t="s">
        <v>4494</v>
      </c>
      <c r="G745" s="471" t="s">
        <v>4345</v>
      </c>
      <c r="H745" s="471" t="s">
        <v>4495</v>
      </c>
      <c r="I745" s="473" t="s">
        <v>4154</v>
      </c>
      <c r="J745" s="446">
        <v>100</v>
      </c>
      <c r="K745" s="449"/>
      <c r="L745" s="449"/>
    </row>
    <row r="746" spans="1:12" ht="25.5" x14ac:dyDescent="0.25">
      <c r="A746" s="440">
        <v>744</v>
      </c>
      <c r="B746" s="441" t="s">
        <v>4694</v>
      </c>
      <c r="C746" s="471" t="s">
        <v>4191</v>
      </c>
      <c r="D746" s="471" t="s">
        <v>320</v>
      </c>
      <c r="E746" s="471" t="s">
        <v>289</v>
      </c>
      <c r="F746" s="472" t="s">
        <v>4496</v>
      </c>
      <c r="G746" s="471" t="s">
        <v>4345</v>
      </c>
      <c r="H746" s="471" t="s">
        <v>4497</v>
      </c>
      <c r="I746" s="473" t="s">
        <v>4154</v>
      </c>
      <c r="J746" s="446">
        <v>180</v>
      </c>
      <c r="K746" s="449"/>
      <c r="L746" s="449"/>
    </row>
    <row r="747" spans="1:12" ht="38.25" x14ac:dyDescent="0.25">
      <c r="A747" s="440">
        <v>745</v>
      </c>
      <c r="B747" s="441" t="s">
        <v>4694</v>
      </c>
      <c r="C747" s="471" t="s">
        <v>4155</v>
      </c>
      <c r="D747" s="471" t="s">
        <v>320</v>
      </c>
      <c r="E747" s="471" t="s">
        <v>289</v>
      </c>
      <c r="F747" s="472" t="s">
        <v>4498</v>
      </c>
      <c r="G747" s="471" t="s">
        <v>4410</v>
      </c>
      <c r="H747" s="471" t="s">
        <v>4499</v>
      </c>
      <c r="I747" s="473" t="s">
        <v>4154</v>
      </c>
      <c r="J747" s="446">
        <v>348</v>
      </c>
      <c r="K747" s="449"/>
      <c r="L747" s="449"/>
    </row>
    <row r="748" spans="1:12" ht="38.25" x14ac:dyDescent="0.25">
      <c r="A748" s="440">
        <v>746</v>
      </c>
      <c r="B748" s="441" t="s">
        <v>4694</v>
      </c>
      <c r="C748" s="471" t="s">
        <v>4172</v>
      </c>
      <c r="D748" s="471" t="s">
        <v>320</v>
      </c>
      <c r="E748" s="471" t="s">
        <v>289</v>
      </c>
      <c r="F748" s="472" t="s">
        <v>4500</v>
      </c>
      <c r="G748" s="471" t="s">
        <v>4173</v>
      </c>
      <c r="H748" s="471" t="s">
        <v>4501</v>
      </c>
      <c r="I748" s="473" t="s">
        <v>4154</v>
      </c>
      <c r="J748" s="446">
        <v>700</v>
      </c>
      <c r="K748" s="449"/>
      <c r="L748" s="449"/>
    </row>
    <row r="749" spans="1:12" ht="38.25" x14ac:dyDescent="0.25">
      <c r="A749" s="440">
        <v>747</v>
      </c>
      <c r="B749" s="441" t="s">
        <v>4694</v>
      </c>
      <c r="C749" s="471" t="s">
        <v>4155</v>
      </c>
      <c r="D749" s="471" t="s">
        <v>320</v>
      </c>
      <c r="E749" s="471" t="s">
        <v>289</v>
      </c>
      <c r="F749" s="472" t="s">
        <v>4502</v>
      </c>
      <c r="G749" s="471" t="s">
        <v>4256</v>
      </c>
      <c r="H749" s="471" t="s">
        <v>4499</v>
      </c>
      <c r="I749" s="473" t="s">
        <v>4154</v>
      </c>
      <c r="J749" s="446">
        <v>352</v>
      </c>
      <c r="K749" s="449"/>
      <c r="L749" s="449"/>
    </row>
    <row r="750" spans="1:12" ht="25.5" x14ac:dyDescent="0.25">
      <c r="A750" s="440">
        <v>748</v>
      </c>
      <c r="B750" s="441" t="s">
        <v>4694</v>
      </c>
      <c r="C750" s="471" t="s">
        <v>4255</v>
      </c>
      <c r="D750" s="471" t="s">
        <v>320</v>
      </c>
      <c r="E750" s="471" t="s">
        <v>289</v>
      </c>
      <c r="F750" s="472" t="s">
        <v>4503</v>
      </c>
      <c r="G750" s="471" t="s">
        <v>4504</v>
      </c>
      <c r="H750" s="471" t="s">
        <v>4505</v>
      </c>
      <c r="I750" s="473" t="s">
        <v>4154</v>
      </c>
      <c r="J750" s="446">
        <v>90</v>
      </c>
      <c r="K750" s="449"/>
      <c r="L750" s="449"/>
    </row>
    <row r="751" spans="1:12" ht="51" x14ac:dyDescent="0.25">
      <c r="A751" s="440">
        <v>749</v>
      </c>
      <c r="B751" s="441" t="s">
        <v>4694</v>
      </c>
      <c r="C751" s="471" t="s">
        <v>4415</v>
      </c>
      <c r="D751" s="471" t="s">
        <v>320</v>
      </c>
      <c r="E751" s="471" t="s">
        <v>289</v>
      </c>
      <c r="F751" s="472" t="s">
        <v>4506</v>
      </c>
      <c r="G751" s="471" t="s">
        <v>4210</v>
      </c>
      <c r="H751" s="471" t="s">
        <v>4507</v>
      </c>
      <c r="I751" s="473" t="s">
        <v>4154</v>
      </c>
      <c r="J751" s="446">
        <v>360</v>
      </c>
      <c r="K751" s="449"/>
      <c r="L751" s="449"/>
    </row>
    <row r="752" spans="1:12" ht="38.25" x14ac:dyDescent="0.25">
      <c r="A752" s="440">
        <v>750</v>
      </c>
      <c r="B752" s="441" t="s">
        <v>4694</v>
      </c>
      <c r="C752" s="471" t="s">
        <v>4508</v>
      </c>
      <c r="D752" s="471" t="s">
        <v>320</v>
      </c>
      <c r="E752" s="471" t="s">
        <v>289</v>
      </c>
      <c r="F752" s="472" t="s">
        <v>4509</v>
      </c>
      <c r="G752" s="471" t="s">
        <v>4277</v>
      </c>
      <c r="H752" s="471" t="s">
        <v>4510</v>
      </c>
      <c r="I752" s="473" t="s">
        <v>4154</v>
      </c>
      <c r="J752" s="446">
        <v>112.5</v>
      </c>
      <c r="K752" s="449"/>
      <c r="L752" s="449"/>
    </row>
    <row r="753" spans="1:12" ht="38.25" x14ac:dyDescent="0.25">
      <c r="A753" s="440">
        <v>751</v>
      </c>
      <c r="B753" s="441" t="s">
        <v>4694</v>
      </c>
      <c r="C753" s="471" t="s">
        <v>4191</v>
      </c>
      <c r="D753" s="471" t="s">
        <v>320</v>
      </c>
      <c r="E753" s="471" t="s">
        <v>289</v>
      </c>
      <c r="F753" s="472" t="s">
        <v>4511</v>
      </c>
      <c r="G753" s="471" t="s">
        <v>4385</v>
      </c>
      <c r="H753" s="471" t="s">
        <v>4512</v>
      </c>
      <c r="I753" s="473" t="s">
        <v>4154</v>
      </c>
      <c r="J753" s="446">
        <v>210</v>
      </c>
      <c r="K753" s="449"/>
      <c r="L753" s="449"/>
    </row>
    <row r="754" spans="1:12" ht="51" x14ac:dyDescent="0.25">
      <c r="A754" s="440">
        <v>752</v>
      </c>
      <c r="B754" s="441" t="s">
        <v>4694</v>
      </c>
      <c r="C754" s="471" t="s">
        <v>4191</v>
      </c>
      <c r="D754" s="471" t="s">
        <v>320</v>
      </c>
      <c r="E754" s="471" t="s">
        <v>289</v>
      </c>
      <c r="F754" s="472" t="s">
        <v>4513</v>
      </c>
      <c r="G754" s="471" t="s">
        <v>4152</v>
      </c>
      <c r="H754" s="471" t="s">
        <v>4514</v>
      </c>
      <c r="I754" s="473" t="s">
        <v>4154</v>
      </c>
      <c r="J754" s="446">
        <v>165</v>
      </c>
      <c r="K754" s="449"/>
      <c r="L754" s="449"/>
    </row>
    <row r="755" spans="1:12" ht="51" x14ac:dyDescent="0.25">
      <c r="A755" s="440">
        <v>753</v>
      </c>
      <c r="B755" s="441" t="s">
        <v>4694</v>
      </c>
      <c r="C755" s="471" t="s">
        <v>4191</v>
      </c>
      <c r="D755" s="471" t="s">
        <v>320</v>
      </c>
      <c r="E755" s="471" t="s">
        <v>289</v>
      </c>
      <c r="F755" s="472" t="s">
        <v>4515</v>
      </c>
      <c r="G755" s="471" t="s">
        <v>4152</v>
      </c>
      <c r="H755" s="471" t="s">
        <v>4514</v>
      </c>
      <c r="I755" s="473" t="s">
        <v>4154</v>
      </c>
      <c r="J755" s="446">
        <v>900</v>
      </c>
      <c r="K755" s="449"/>
      <c r="L755" s="449"/>
    </row>
    <row r="756" spans="1:12" ht="38.25" x14ac:dyDescent="0.25">
      <c r="A756" s="440">
        <v>754</v>
      </c>
      <c r="B756" s="441" t="s">
        <v>4694</v>
      </c>
      <c r="C756" s="471" t="s">
        <v>4332</v>
      </c>
      <c r="D756" s="471" t="s">
        <v>320</v>
      </c>
      <c r="E756" s="471" t="s">
        <v>289</v>
      </c>
      <c r="F756" s="472" t="s">
        <v>4516</v>
      </c>
      <c r="G756" s="471" t="s">
        <v>4310</v>
      </c>
      <c r="H756" s="471" t="s">
        <v>4517</v>
      </c>
      <c r="I756" s="473" t="s">
        <v>4154</v>
      </c>
      <c r="J756" s="446">
        <v>650</v>
      </c>
      <c r="K756" s="449"/>
      <c r="L756" s="449"/>
    </row>
    <row r="757" spans="1:12" ht="51" x14ac:dyDescent="0.25">
      <c r="A757" s="440">
        <v>755</v>
      </c>
      <c r="B757" s="441" t="s">
        <v>4694</v>
      </c>
      <c r="C757" s="471" t="s">
        <v>4191</v>
      </c>
      <c r="D757" s="471" t="s">
        <v>320</v>
      </c>
      <c r="E757" s="471" t="s">
        <v>289</v>
      </c>
      <c r="F757" s="472" t="s">
        <v>4518</v>
      </c>
      <c r="G757" s="471" t="s">
        <v>4152</v>
      </c>
      <c r="H757" s="471" t="s">
        <v>4519</v>
      </c>
      <c r="I757" s="473" t="s">
        <v>4154</v>
      </c>
      <c r="J757" s="446">
        <v>475</v>
      </c>
      <c r="K757" s="449"/>
      <c r="L757" s="449"/>
    </row>
    <row r="758" spans="1:12" ht="38.25" x14ac:dyDescent="0.25">
      <c r="A758" s="440">
        <v>756</v>
      </c>
      <c r="B758" s="441" t="s">
        <v>4694</v>
      </c>
      <c r="C758" s="471" t="s">
        <v>4386</v>
      </c>
      <c r="D758" s="471" t="s">
        <v>320</v>
      </c>
      <c r="E758" s="471" t="s">
        <v>289</v>
      </c>
      <c r="F758" s="472" t="s">
        <v>4520</v>
      </c>
      <c r="G758" s="471" t="s">
        <v>4376</v>
      </c>
      <c r="H758" s="471" t="s">
        <v>4521</v>
      </c>
      <c r="I758" s="473" t="s">
        <v>4154</v>
      </c>
      <c r="J758" s="446">
        <v>750.05</v>
      </c>
      <c r="K758" s="449"/>
      <c r="L758" s="449"/>
    </row>
    <row r="759" spans="1:12" ht="38.25" x14ac:dyDescent="0.25">
      <c r="A759" s="440">
        <v>757</v>
      </c>
      <c r="B759" s="441" t="s">
        <v>4694</v>
      </c>
      <c r="C759" s="471" t="s">
        <v>4280</v>
      </c>
      <c r="D759" s="471" t="s">
        <v>320</v>
      </c>
      <c r="E759" s="471" t="s">
        <v>289</v>
      </c>
      <c r="F759" s="472" t="s">
        <v>4522</v>
      </c>
      <c r="G759" s="471" t="s">
        <v>4156</v>
      </c>
      <c r="H759" s="471" t="s">
        <v>4523</v>
      </c>
      <c r="I759" s="473" t="s">
        <v>4154</v>
      </c>
      <c r="J759" s="446">
        <v>2100</v>
      </c>
      <c r="K759" s="449"/>
      <c r="L759" s="449"/>
    </row>
    <row r="760" spans="1:12" ht="38.25" x14ac:dyDescent="0.25">
      <c r="A760" s="440">
        <v>758</v>
      </c>
      <c r="B760" s="441" t="s">
        <v>4694</v>
      </c>
      <c r="C760" s="471" t="s">
        <v>4485</v>
      </c>
      <c r="D760" s="471" t="s">
        <v>320</v>
      </c>
      <c r="E760" s="471" t="s">
        <v>289</v>
      </c>
      <c r="F760" s="472" t="s">
        <v>4524</v>
      </c>
      <c r="G760" s="471" t="s">
        <v>4210</v>
      </c>
      <c r="H760" s="471" t="s">
        <v>4180</v>
      </c>
      <c r="I760" s="473" t="s">
        <v>4154</v>
      </c>
      <c r="J760" s="446">
        <v>180</v>
      </c>
      <c r="K760" s="449"/>
      <c r="L760" s="449"/>
    </row>
    <row r="761" spans="1:12" x14ac:dyDescent="0.25">
      <c r="A761" s="440">
        <v>759</v>
      </c>
      <c r="B761" s="441" t="s">
        <v>4694</v>
      </c>
      <c r="C761" s="471" t="s">
        <v>4155</v>
      </c>
      <c r="D761" s="471" t="s">
        <v>320</v>
      </c>
      <c r="E761" s="471" t="s">
        <v>289</v>
      </c>
      <c r="F761" s="472" t="s">
        <v>4525</v>
      </c>
      <c r="G761" s="471" t="s">
        <v>4407</v>
      </c>
      <c r="H761" s="471" t="s">
        <v>4526</v>
      </c>
      <c r="I761" s="473" t="s">
        <v>4154</v>
      </c>
      <c r="J761" s="446">
        <v>55</v>
      </c>
      <c r="K761" s="449"/>
      <c r="L761" s="449"/>
    </row>
    <row r="762" spans="1:12" ht="63.75" x14ac:dyDescent="0.25">
      <c r="A762" s="440">
        <v>760</v>
      </c>
      <c r="B762" s="441" t="s">
        <v>4694</v>
      </c>
      <c r="C762" s="471" t="s">
        <v>4191</v>
      </c>
      <c r="D762" s="471" t="s">
        <v>320</v>
      </c>
      <c r="E762" s="471" t="s">
        <v>289</v>
      </c>
      <c r="F762" s="472" t="s">
        <v>4527</v>
      </c>
      <c r="G762" s="471" t="s">
        <v>4152</v>
      </c>
      <c r="H762" s="471" t="s">
        <v>4528</v>
      </c>
      <c r="I762" s="473" t="s">
        <v>4154</v>
      </c>
      <c r="J762" s="446">
        <v>625</v>
      </c>
      <c r="K762" s="449"/>
      <c r="L762" s="449"/>
    </row>
    <row r="763" spans="1:12" ht="51" x14ac:dyDescent="0.25">
      <c r="A763" s="440">
        <v>761</v>
      </c>
      <c r="B763" s="441" t="s">
        <v>4694</v>
      </c>
      <c r="C763" s="471" t="s">
        <v>4529</v>
      </c>
      <c r="D763" s="471" t="s">
        <v>320</v>
      </c>
      <c r="E763" s="471" t="s">
        <v>289</v>
      </c>
      <c r="F763" s="472" t="s">
        <v>4530</v>
      </c>
      <c r="G763" s="471" t="s">
        <v>4531</v>
      </c>
      <c r="H763" s="471" t="s">
        <v>4532</v>
      </c>
      <c r="I763" s="473" t="s">
        <v>4154</v>
      </c>
      <c r="J763" s="446">
        <v>990</v>
      </c>
      <c r="K763" s="449"/>
      <c r="L763" s="449"/>
    </row>
    <row r="764" spans="1:12" ht="51" x14ac:dyDescent="0.25">
      <c r="A764" s="440">
        <v>762</v>
      </c>
      <c r="B764" s="441" t="s">
        <v>4694</v>
      </c>
      <c r="C764" s="471" t="s">
        <v>4155</v>
      </c>
      <c r="D764" s="471" t="s">
        <v>320</v>
      </c>
      <c r="E764" s="471" t="s">
        <v>289</v>
      </c>
      <c r="F764" s="472" t="s">
        <v>4533</v>
      </c>
      <c r="G764" s="471" t="s">
        <v>4440</v>
      </c>
      <c r="H764" s="471" t="s">
        <v>4534</v>
      </c>
      <c r="I764" s="473" t="s">
        <v>4154</v>
      </c>
      <c r="J764" s="446">
        <v>3100</v>
      </c>
      <c r="K764" s="449"/>
      <c r="L764" s="449"/>
    </row>
    <row r="765" spans="1:12" ht="38.25" x14ac:dyDescent="0.25">
      <c r="A765" s="440">
        <v>763</v>
      </c>
      <c r="B765" s="441" t="s">
        <v>4694</v>
      </c>
      <c r="C765" s="471" t="s">
        <v>4155</v>
      </c>
      <c r="D765" s="471" t="s">
        <v>320</v>
      </c>
      <c r="E765" s="471" t="s">
        <v>289</v>
      </c>
      <c r="F765" s="472" t="s">
        <v>4535</v>
      </c>
      <c r="G765" s="471" t="s">
        <v>4260</v>
      </c>
      <c r="H765" s="471" t="s">
        <v>4536</v>
      </c>
      <c r="I765" s="473" t="s">
        <v>4154</v>
      </c>
      <c r="J765" s="446">
        <v>600</v>
      </c>
      <c r="K765" s="449"/>
      <c r="L765" s="449"/>
    </row>
    <row r="766" spans="1:12" ht="25.5" x14ac:dyDescent="0.25">
      <c r="A766" s="440">
        <v>764</v>
      </c>
      <c r="B766" s="441" t="s">
        <v>4694</v>
      </c>
      <c r="C766" s="471" t="s">
        <v>4537</v>
      </c>
      <c r="D766" s="471" t="s">
        <v>320</v>
      </c>
      <c r="E766" s="471" t="s">
        <v>289</v>
      </c>
      <c r="F766" s="472" t="s">
        <v>4538</v>
      </c>
      <c r="G766" s="471" t="s">
        <v>4277</v>
      </c>
      <c r="H766" s="471" t="s">
        <v>4539</v>
      </c>
      <c r="I766" s="473" t="s">
        <v>4154</v>
      </c>
      <c r="J766" s="446">
        <v>116.67</v>
      </c>
      <c r="K766" s="449"/>
      <c r="L766" s="449"/>
    </row>
    <row r="767" spans="1:12" ht="38.25" x14ac:dyDescent="0.25">
      <c r="A767" s="440">
        <v>765</v>
      </c>
      <c r="B767" s="441" t="s">
        <v>4694</v>
      </c>
      <c r="C767" s="471" t="s">
        <v>4189</v>
      </c>
      <c r="D767" s="471" t="s">
        <v>320</v>
      </c>
      <c r="E767" s="471" t="s">
        <v>289</v>
      </c>
      <c r="F767" s="472" t="s">
        <v>4540</v>
      </c>
      <c r="G767" s="471" t="s">
        <v>4170</v>
      </c>
      <c r="H767" s="471" t="s">
        <v>4190</v>
      </c>
      <c r="I767" s="473" t="s">
        <v>4154</v>
      </c>
      <c r="J767" s="446">
        <v>1110</v>
      </c>
      <c r="K767" s="449"/>
      <c r="L767" s="449"/>
    </row>
    <row r="768" spans="1:12" ht="38.25" x14ac:dyDescent="0.25">
      <c r="A768" s="440">
        <v>766</v>
      </c>
      <c r="B768" s="441" t="s">
        <v>4694</v>
      </c>
      <c r="C768" s="471" t="s">
        <v>4541</v>
      </c>
      <c r="D768" s="471" t="s">
        <v>320</v>
      </c>
      <c r="E768" s="471" t="s">
        <v>300</v>
      </c>
      <c r="F768" s="472" t="s">
        <v>4542</v>
      </c>
      <c r="G768" s="471" t="s">
        <v>4156</v>
      </c>
      <c r="H768" s="471" t="s">
        <v>4543</v>
      </c>
      <c r="I768" s="473" t="s">
        <v>4154</v>
      </c>
      <c r="J768" s="446">
        <v>1000</v>
      </c>
      <c r="K768" s="449"/>
      <c r="L768" s="449"/>
    </row>
    <row r="769" spans="1:12" ht="38.25" x14ac:dyDescent="0.25">
      <c r="A769" s="440">
        <v>767</v>
      </c>
      <c r="B769" s="441" t="s">
        <v>4694</v>
      </c>
      <c r="C769" s="471" t="s">
        <v>4544</v>
      </c>
      <c r="D769" s="471" t="s">
        <v>320</v>
      </c>
      <c r="E769" s="477" t="s">
        <v>289</v>
      </c>
      <c r="F769" s="472" t="s">
        <v>4545</v>
      </c>
      <c r="G769" s="471" t="s">
        <v>4256</v>
      </c>
      <c r="H769" s="475" t="s">
        <v>4546</v>
      </c>
      <c r="I769" s="473" t="s">
        <v>4154</v>
      </c>
      <c r="J769" s="446">
        <v>362</v>
      </c>
      <c r="K769" s="449"/>
      <c r="L769" s="449"/>
    </row>
    <row r="770" spans="1:12" ht="38.25" x14ac:dyDescent="0.25">
      <c r="A770" s="440">
        <v>768</v>
      </c>
      <c r="B770" s="441" t="s">
        <v>4694</v>
      </c>
      <c r="C770" s="471" t="s">
        <v>4547</v>
      </c>
      <c r="D770" s="471" t="s">
        <v>320</v>
      </c>
      <c r="E770" s="471" t="s">
        <v>300</v>
      </c>
      <c r="F770" s="472" t="s">
        <v>4548</v>
      </c>
      <c r="G770" s="471" t="s">
        <v>4156</v>
      </c>
      <c r="H770" s="471" t="s">
        <v>4549</v>
      </c>
      <c r="I770" s="473" t="s">
        <v>4154</v>
      </c>
      <c r="J770" s="446">
        <v>900</v>
      </c>
      <c r="K770" s="449"/>
      <c r="L770" s="449"/>
    </row>
    <row r="771" spans="1:12" ht="51" x14ac:dyDescent="0.25">
      <c r="A771" s="440">
        <v>769</v>
      </c>
      <c r="B771" s="441" t="s">
        <v>4694</v>
      </c>
      <c r="C771" s="471" t="s">
        <v>4221</v>
      </c>
      <c r="D771" s="471" t="s">
        <v>320</v>
      </c>
      <c r="E771" s="471" t="s">
        <v>289</v>
      </c>
      <c r="F771" s="472" t="s">
        <v>4550</v>
      </c>
      <c r="G771" s="471" t="s">
        <v>4183</v>
      </c>
      <c r="H771" s="471" t="s">
        <v>4551</v>
      </c>
      <c r="I771" s="473" t="s">
        <v>4154</v>
      </c>
      <c r="J771" s="446">
        <v>590</v>
      </c>
      <c r="K771" s="449"/>
      <c r="L771" s="449"/>
    </row>
    <row r="772" spans="1:12" ht="51" x14ac:dyDescent="0.25">
      <c r="A772" s="440">
        <v>770</v>
      </c>
      <c r="B772" s="441" t="s">
        <v>4694</v>
      </c>
      <c r="C772" s="471" t="s">
        <v>4552</v>
      </c>
      <c r="D772" s="471" t="s">
        <v>320</v>
      </c>
      <c r="E772" s="471" t="s">
        <v>289</v>
      </c>
      <c r="F772" s="472" t="s">
        <v>4553</v>
      </c>
      <c r="G772" s="471" t="s">
        <v>4554</v>
      </c>
      <c r="H772" s="471" t="s">
        <v>4555</v>
      </c>
      <c r="I772" s="473" t="s">
        <v>4154</v>
      </c>
      <c r="J772" s="446">
        <v>2950</v>
      </c>
      <c r="K772" s="449"/>
      <c r="L772" s="449"/>
    </row>
    <row r="773" spans="1:12" ht="51" x14ac:dyDescent="0.25">
      <c r="A773" s="440">
        <v>771</v>
      </c>
      <c r="B773" s="441" t="s">
        <v>4694</v>
      </c>
      <c r="C773" s="471" t="s">
        <v>4556</v>
      </c>
      <c r="D773" s="471" t="s">
        <v>320</v>
      </c>
      <c r="E773" s="471" t="s">
        <v>289</v>
      </c>
      <c r="F773" s="472" t="s">
        <v>4557</v>
      </c>
      <c r="G773" s="471" t="s">
        <v>4531</v>
      </c>
      <c r="H773" s="471" t="s">
        <v>4558</v>
      </c>
      <c r="I773" s="473" t="s">
        <v>4154</v>
      </c>
      <c r="J773" s="446">
        <v>1490</v>
      </c>
      <c r="K773" s="449"/>
      <c r="L773" s="449"/>
    </row>
    <row r="774" spans="1:12" ht="51" x14ac:dyDescent="0.25">
      <c r="A774" s="440">
        <v>772</v>
      </c>
      <c r="B774" s="441" t="s">
        <v>4694</v>
      </c>
      <c r="C774" s="471" t="s">
        <v>4559</v>
      </c>
      <c r="D774" s="471" t="s">
        <v>320</v>
      </c>
      <c r="E774" s="471" t="s">
        <v>289</v>
      </c>
      <c r="F774" s="472" t="s">
        <v>4560</v>
      </c>
      <c r="G774" s="471" t="s">
        <v>4561</v>
      </c>
      <c r="H774" s="471" t="s">
        <v>4562</v>
      </c>
      <c r="I774" s="473" t="s">
        <v>4154</v>
      </c>
      <c r="J774" s="446">
        <v>285</v>
      </c>
      <c r="K774" s="449"/>
      <c r="L774" s="449"/>
    </row>
    <row r="775" spans="1:12" ht="51" x14ac:dyDescent="0.25">
      <c r="A775" s="440">
        <v>773</v>
      </c>
      <c r="B775" s="441" t="s">
        <v>4694</v>
      </c>
      <c r="C775" s="471" t="s">
        <v>4216</v>
      </c>
      <c r="D775" s="471" t="s">
        <v>320</v>
      </c>
      <c r="E775" s="471" t="s">
        <v>289</v>
      </c>
      <c r="F775" s="472" t="s">
        <v>4563</v>
      </c>
      <c r="G775" s="471" t="s">
        <v>4217</v>
      </c>
      <c r="H775" s="471" t="s">
        <v>4564</v>
      </c>
      <c r="I775" s="473" t="s">
        <v>4154</v>
      </c>
      <c r="J775" s="446">
        <v>1600</v>
      </c>
      <c r="K775" s="449"/>
      <c r="L775" s="449"/>
    </row>
    <row r="776" spans="1:12" ht="25.5" x14ac:dyDescent="0.25">
      <c r="A776" s="440">
        <v>774</v>
      </c>
      <c r="B776" s="441" t="s">
        <v>4694</v>
      </c>
      <c r="C776" s="471" t="s">
        <v>4193</v>
      </c>
      <c r="D776" s="471" t="s">
        <v>320</v>
      </c>
      <c r="E776" s="471" t="s">
        <v>289</v>
      </c>
      <c r="F776" s="472" t="s">
        <v>4565</v>
      </c>
      <c r="G776" s="471" t="s">
        <v>4440</v>
      </c>
      <c r="H776" s="471" t="s">
        <v>4566</v>
      </c>
      <c r="I776" s="473" t="s">
        <v>4154</v>
      </c>
      <c r="J776" s="446">
        <v>260</v>
      </c>
      <c r="K776" s="449"/>
      <c r="L776" s="449"/>
    </row>
    <row r="777" spans="1:12" ht="51" x14ac:dyDescent="0.25">
      <c r="A777" s="440">
        <v>775</v>
      </c>
      <c r="B777" s="441" t="s">
        <v>4694</v>
      </c>
      <c r="C777" s="471" t="s">
        <v>4155</v>
      </c>
      <c r="D777" s="471" t="s">
        <v>320</v>
      </c>
      <c r="E777" s="471" t="s">
        <v>289</v>
      </c>
      <c r="F777" s="472" t="s">
        <v>4567</v>
      </c>
      <c r="G777" s="471" t="s">
        <v>4152</v>
      </c>
      <c r="H777" s="471" t="s">
        <v>4568</v>
      </c>
      <c r="I777" s="473" t="s">
        <v>4154</v>
      </c>
      <c r="J777" s="446">
        <v>160</v>
      </c>
      <c r="K777" s="449"/>
      <c r="L777" s="449"/>
    </row>
    <row r="778" spans="1:12" ht="38.25" x14ac:dyDescent="0.25">
      <c r="A778" s="440">
        <v>776</v>
      </c>
      <c r="B778" s="441" t="s">
        <v>4694</v>
      </c>
      <c r="C778" s="471" t="s">
        <v>4270</v>
      </c>
      <c r="D778" s="471" t="s">
        <v>320</v>
      </c>
      <c r="E778" s="471" t="s">
        <v>300</v>
      </c>
      <c r="F778" s="472" t="s">
        <v>4569</v>
      </c>
      <c r="G778" s="471" t="s">
        <v>4183</v>
      </c>
      <c r="H778" s="471" t="s">
        <v>4570</v>
      </c>
      <c r="I778" s="473" t="s">
        <v>4154</v>
      </c>
      <c r="J778" s="446">
        <v>700</v>
      </c>
      <c r="K778" s="449"/>
      <c r="L778" s="449"/>
    </row>
    <row r="779" spans="1:12" ht="25.5" x14ac:dyDescent="0.25">
      <c r="A779" s="440">
        <v>777</v>
      </c>
      <c r="B779" s="441" t="s">
        <v>4694</v>
      </c>
      <c r="C779" s="471" t="s">
        <v>4264</v>
      </c>
      <c r="D779" s="471" t="s">
        <v>320</v>
      </c>
      <c r="E779" s="471" t="s">
        <v>289</v>
      </c>
      <c r="F779" s="472" t="s">
        <v>4571</v>
      </c>
      <c r="G779" s="471" t="s">
        <v>4260</v>
      </c>
      <c r="H779" s="471" t="s">
        <v>4261</v>
      </c>
      <c r="I779" s="473" t="s">
        <v>4154</v>
      </c>
      <c r="J779" s="446">
        <v>1100</v>
      </c>
      <c r="K779" s="449"/>
      <c r="L779" s="449"/>
    </row>
    <row r="780" spans="1:12" ht="38.25" x14ac:dyDescent="0.25">
      <c r="A780" s="440">
        <v>778</v>
      </c>
      <c r="B780" s="441" t="s">
        <v>4694</v>
      </c>
      <c r="C780" s="471" t="s">
        <v>4508</v>
      </c>
      <c r="D780" s="471" t="s">
        <v>320</v>
      </c>
      <c r="E780" s="471" t="s">
        <v>289</v>
      </c>
      <c r="F780" s="472" t="s">
        <v>4572</v>
      </c>
      <c r="G780" s="471" t="s">
        <v>4277</v>
      </c>
      <c r="H780" s="471" t="s">
        <v>4573</v>
      </c>
      <c r="I780" s="473" t="s">
        <v>4154</v>
      </c>
      <c r="J780" s="446">
        <v>333.34</v>
      </c>
      <c r="K780" s="449"/>
      <c r="L780" s="449"/>
    </row>
    <row r="781" spans="1:12" x14ac:dyDescent="0.25">
      <c r="A781" s="440">
        <v>779</v>
      </c>
      <c r="B781" s="441" t="s">
        <v>4694</v>
      </c>
      <c r="C781" s="471" t="s">
        <v>4155</v>
      </c>
      <c r="D781" s="471" t="s">
        <v>320</v>
      </c>
      <c r="E781" s="471" t="s">
        <v>289</v>
      </c>
      <c r="F781" s="472" t="s">
        <v>4574</v>
      </c>
      <c r="G781" s="471" t="s">
        <v>4407</v>
      </c>
      <c r="H781" s="471" t="s">
        <v>4575</v>
      </c>
      <c r="I781" s="473" t="s">
        <v>4154</v>
      </c>
      <c r="J781" s="446">
        <v>120</v>
      </c>
      <c r="K781" s="449"/>
      <c r="L781" s="449"/>
    </row>
    <row r="782" spans="1:12" ht="51" x14ac:dyDescent="0.25">
      <c r="A782" s="440">
        <v>780</v>
      </c>
      <c r="B782" s="441" t="s">
        <v>4694</v>
      </c>
      <c r="C782" s="471" t="s">
        <v>4225</v>
      </c>
      <c r="D782" s="471" t="s">
        <v>320</v>
      </c>
      <c r="E782" s="471" t="s">
        <v>289</v>
      </c>
      <c r="F782" s="472" t="s">
        <v>4576</v>
      </c>
      <c r="G782" s="471" t="s">
        <v>4376</v>
      </c>
      <c r="H782" s="471" t="s">
        <v>4577</v>
      </c>
      <c r="I782" s="473" t="s">
        <v>4154</v>
      </c>
      <c r="J782" s="446">
        <v>984</v>
      </c>
      <c r="K782" s="449"/>
      <c r="L782" s="449"/>
    </row>
    <row r="783" spans="1:12" ht="51" x14ac:dyDescent="0.25">
      <c r="A783" s="440">
        <v>781</v>
      </c>
      <c r="B783" s="441" t="s">
        <v>4694</v>
      </c>
      <c r="C783" s="471" t="s">
        <v>4225</v>
      </c>
      <c r="D783" s="471" t="s">
        <v>320</v>
      </c>
      <c r="E783" s="471" t="s">
        <v>289</v>
      </c>
      <c r="F783" s="472" t="s">
        <v>4578</v>
      </c>
      <c r="G783" s="471" t="s">
        <v>4376</v>
      </c>
      <c r="H783" s="471" t="s">
        <v>4579</v>
      </c>
      <c r="I783" s="473" t="s">
        <v>4154</v>
      </c>
      <c r="J783" s="446">
        <v>1301</v>
      </c>
      <c r="K783" s="449"/>
      <c r="L783" s="449"/>
    </row>
    <row r="784" spans="1:12" ht="25.5" x14ac:dyDescent="0.25">
      <c r="A784" s="440">
        <v>782</v>
      </c>
      <c r="B784" s="441" t="s">
        <v>4694</v>
      </c>
      <c r="C784" s="471" t="s">
        <v>4191</v>
      </c>
      <c r="D784" s="471" t="s">
        <v>320</v>
      </c>
      <c r="E784" s="471" t="s">
        <v>289</v>
      </c>
      <c r="F784" s="472" t="s">
        <v>4580</v>
      </c>
      <c r="G784" s="471" t="s">
        <v>4152</v>
      </c>
      <c r="H784" s="471" t="s">
        <v>4581</v>
      </c>
      <c r="I784" s="473" t="s">
        <v>4154</v>
      </c>
      <c r="J784" s="446">
        <v>375</v>
      </c>
      <c r="K784" s="449"/>
      <c r="L784" s="449"/>
    </row>
    <row r="785" spans="1:12" ht="51" x14ac:dyDescent="0.25">
      <c r="A785" s="440">
        <v>783</v>
      </c>
      <c r="B785" s="441" t="s">
        <v>4694</v>
      </c>
      <c r="C785" s="471" t="s">
        <v>4582</v>
      </c>
      <c r="D785" s="471" t="s">
        <v>320</v>
      </c>
      <c r="E785" s="471" t="s">
        <v>289</v>
      </c>
      <c r="F785" s="472" t="s">
        <v>4583</v>
      </c>
      <c r="G785" s="471" t="s">
        <v>4310</v>
      </c>
      <c r="H785" s="471" t="s">
        <v>4584</v>
      </c>
      <c r="I785" s="473" t="s">
        <v>4154</v>
      </c>
      <c r="J785" s="446">
        <v>200</v>
      </c>
      <c r="K785" s="449"/>
      <c r="L785" s="449"/>
    </row>
    <row r="786" spans="1:12" ht="38.25" x14ac:dyDescent="0.25">
      <c r="A786" s="440">
        <v>784</v>
      </c>
      <c r="B786" s="441" t="s">
        <v>4694</v>
      </c>
      <c r="C786" s="471" t="s">
        <v>4283</v>
      </c>
      <c r="D786" s="471" t="s">
        <v>320</v>
      </c>
      <c r="E786" s="471" t="s">
        <v>289</v>
      </c>
      <c r="F786" s="472" t="s">
        <v>4585</v>
      </c>
      <c r="G786" s="471" t="s">
        <v>4152</v>
      </c>
      <c r="H786" s="471" t="s">
        <v>4586</v>
      </c>
      <c r="I786" s="473" t="s">
        <v>4154</v>
      </c>
      <c r="J786" s="446">
        <v>180</v>
      </c>
      <c r="K786" s="449"/>
      <c r="L786" s="449"/>
    </row>
    <row r="787" spans="1:12" ht="38.25" x14ac:dyDescent="0.25">
      <c r="A787" s="440">
        <v>785</v>
      </c>
      <c r="B787" s="441" t="s">
        <v>4694</v>
      </c>
      <c r="C787" s="471" t="s">
        <v>4167</v>
      </c>
      <c r="D787" s="471" t="s">
        <v>320</v>
      </c>
      <c r="E787" s="471" t="s">
        <v>289</v>
      </c>
      <c r="F787" s="472" t="s">
        <v>4587</v>
      </c>
      <c r="G787" s="471" t="s">
        <v>4156</v>
      </c>
      <c r="H787" s="471" t="s">
        <v>4588</v>
      </c>
      <c r="I787" s="473" t="s">
        <v>4154</v>
      </c>
      <c r="J787" s="446">
        <v>560</v>
      </c>
      <c r="K787" s="449"/>
      <c r="L787" s="449"/>
    </row>
    <row r="788" spans="1:12" ht="38.25" x14ac:dyDescent="0.25">
      <c r="A788" s="440">
        <v>786</v>
      </c>
      <c r="B788" s="441" t="s">
        <v>4694</v>
      </c>
      <c r="C788" s="471" t="s">
        <v>4374</v>
      </c>
      <c r="D788" s="471" t="s">
        <v>320</v>
      </c>
      <c r="E788" s="471" t="s">
        <v>289</v>
      </c>
      <c r="F788" s="472" t="s">
        <v>4589</v>
      </c>
      <c r="G788" s="471" t="s">
        <v>4183</v>
      </c>
      <c r="H788" s="471" t="s">
        <v>4590</v>
      </c>
      <c r="I788" s="473" t="s">
        <v>4154</v>
      </c>
      <c r="J788" s="446">
        <v>270</v>
      </c>
      <c r="K788" s="449"/>
      <c r="L788" s="449"/>
    </row>
    <row r="789" spans="1:12" ht="38.25" x14ac:dyDescent="0.25">
      <c r="A789" s="440">
        <v>787</v>
      </c>
      <c r="B789" s="441" t="s">
        <v>4694</v>
      </c>
      <c r="C789" s="471" t="s">
        <v>4317</v>
      </c>
      <c r="D789" s="471" t="s">
        <v>320</v>
      </c>
      <c r="E789" s="471" t="s">
        <v>289</v>
      </c>
      <c r="F789" s="472" t="s">
        <v>4591</v>
      </c>
      <c r="G789" s="471" t="s">
        <v>4310</v>
      </c>
      <c r="H789" s="471" t="s">
        <v>4428</v>
      </c>
      <c r="I789" s="473" t="s">
        <v>4154</v>
      </c>
      <c r="J789" s="446">
        <v>150</v>
      </c>
      <c r="K789" s="449"/>
      <c r="L789" s="449"/>
    </row>
    <row r="790" spans="1:12" ht="25.5" x14ac:dyDescent="0.25">
      <c r="A790" s="440">
        <v>788</v>
      </c>
      <c r="B790" s="441" t="s">
        <v>4694</v>
      </c>
      <c r="C790" s="471" t="s">
        <v>4592</v>
      </c>
      <c r="D790" s="471" t="s">
        <v>320</v>
      </c>
      <c r="E790" s="471" t="s">
        <v>289</v>
      </c>
      <c r="F790" s="472" t="s">
        <v>4593</v>
      </c>
      <c r="G790" s="471" t="s">
        <v>4440</v>
      </c>
      <c r="H790" s="471" t="s">
        <v>4594</v>
      </c>
      <c r="I790" s="473" t="s">
        <v>4154</v>
      </c>
      <c r="J790" s="446">
        <v>450</v>
      </c>
      <c r="K790" s="449"/>
      <c r="L790" s="449"/>
    </row>
    <row r="791" spans="1:12" ht="51" x14ac:dyDescent="0.25">
      <c r="A791" s="440">
        <v>789</v>
      </c>
      <c r="B791" s="441" t="s">
        <v>4694</v>
      </c>
      <c r="C791" s="471" t="s">
        <v>4595</v>
      </c>
      <c r="D791" s="471" t="s">
        <v>320</v>
      </c>
      <c r="E791" s="471" t="s">
        <v>289</v>
      </c>
      <c r="F791" s="472" t="s">
        <v>4596</v>
      </c>
      <c r="G791" s="471" t="s">
        <v>4597</v>
      </c>
      <c r="H791" s="471" t="s">
        <v>4598</v>
      </c>
      <c r="I791" s="473" t="s">
        <v>4154</v>
      </c>
      <c r="J791" s="446">
        <v>4800</v>
      </c>
      <c r="K791" s="449"/>
      <c r="L791" s="449"/>
    </row>
    <row r="792" spans="1:12" ht="25.5" x14ac:dyDescent="0.25">
      <c r="A792" s="440">
        <v>790</v>
      </c>
      <c r="B792" s="441" t="s">
        <v>4694</v>
      </c>
      <c r="C792" s="471" t="s">
        <v>4592</v>
      </c>
      <c r="D792" s="471" t="s">
        <v>320</v>
      </c>
      <c r="E792" s="471" t="s">
        <v>289</v>
      </c>
      <c r="F792" s="472" t="s">
        <v>4599</v>
      </c>
      <c r="G792" s="471" t="s">
        <v>4440</v>
      </c>
      <c r="H792" s="471" t="s">
        <v>4594</v>
      </c>
      <c r="I792" s="473" t="s">
        <v>4154</v>
      </c>
      <c r="J792" s="446">
        <v>200</v>
      </c>
      <c r="K792" s="449"/>
      <c r="L792" s="449"/>
    </row>
    <row r="793" spans="1:12" ht="25.5" x14ac:dyDescent="0.25">
      <c r="A793" s="440">
        <v>791</v>
      </c>
      <c r="B793" s="441" t="s">
        <v>4694</v>
      </c>
      <c r="C793" s="471" t="s">
        <v>4240</v>
      </c>
      <c r="D793" s="471" t="s">
        <v>320</v>
      </c>
      <c r="E793" s="471" t="s">
        <v>289</v>
      </c>
      <c r="F793" s="472" t="s">
        <v>4600</v>
      </c>
      <c r="G793" s="471" t="s">
        <v>4242</v>
      </c>
      <c r="H793" s="471" t="s">
        <v>4243</v>
      </c>
      <c r="I793" s="473" t="s">
        <v>4154</v>
      </c>
      <c r="J793" s="446">
        <v>4000</v>
      </c>
      <c r="K793" s="449"/>
      <c r="L793" s="449"/>
    </row>
    <row r="794" spans="1:12" ht="25.5" x14ac:dyDescent="0.25">
      <c r="A794" s="440">
        <v>792</v>
      </c>
      <c r="B794" s="441" t="s">
        <v>4694</v>
      </c>
      <c r="C794" s="471" t="s">
        <v>4421</v>
      </c>
      <c r="D794" s="471" t="s">
        <v>320</v>
      </c>
      <c r="E794" s="471" t="s">
        <v>289</v>
      </c>
      <c r="F794" s="472" t="s">
        <v>4601</v>
      </c>
      <c r="G794" s="471" t="s">
        <v>4260</v>
      </c>
      <c r="H794" s="471" t="s">
        <v>4261</v>
      </c>
      <c r="I794" s="473" t="s">
        <v>4154</v>
      </c>
      <c r="J794" s="446">
        <v>550</v>
      </c>
      <c r="K794" s="449"/>
      <c r="L794" s="449"/>
    </row>
    <row r="795" spans="1:12" ht="25.5" x14ac:dyDescent="0.25">
      <c r="A795" s="440">
        <v>793</v>
      </c>
      <c r="B795" s="441" t="s">
        <v>4694</v>
      </c>
      <c r="C795" s="471" t="s">
        <v>4155</v>
      </c>
      <c r="D795" s="471" t="s">
        <v>320</v>
      </c>
      <c r="E795" s="471" t="s">
        <v>289</v>
      </c>
      <c r="F795" s="472" t="s">
        <v>4602</v>
      </c>
      <c r="G795" s="471" t="s">
        <v>4440</v>
      </c>
      <c r="H795" s="471" t="s">
        <v>4603</v>
      </c>
      <c r="I795" s="473" t="s">
        <v>4154</v>
      </c>
      <c r="J795" s="446">
        <v>670</v>
      </c>
      <c r="K795" s="449"/>
      <c r="L795" s="449"/>
    </row>
    <row r="796" spans="1:12" ht="38.25" x14ac:dyDescent="0.25">
      <c r="A796" s="440">
        <v>794</v>
      </c>
      <c r="B796" s="441" t="s">
        <v>4694</v>
      </c>
      <c r="C796" s="471" t="s">
        <v>4604</v>
      </c>
      <c r="D796" s="471" t="s">
        <v>320</v>
      </c>
      <c r="E796" s="471" t="s">
        <v>300</v>
      </c>
      <c r="F796" s="472" t="s">
        <v>4605</v>
      </c>
      <c r="G796" s="471" t="s">
        <v>4606</v>
      </c>
      <c r="H796" s="471" t="s">
        <v>4607</v>
      </c>
      <c r="I796" s="473" t="s">
        <v>4154</v>
      </c>
      <c r="J796" s="446">
        <v>760</v>
      </c>
      <c r="K796" s="449"/>
      <c r="L796" s="449"/>
    </row>
    <row r="797" spans="1:12" ht="38.25" x14ac:dyDescent="0.25">
      <c r="A797" s="440">
        <v>795</v>
      </c>
      <c r="B797" s="441" t="s">
        <v>4694</v>
      </c>
      <c r="C797" s="471" t="s">
        <v>4608</v>
      </c>
      <c r="D797" s="471" t="s">
        <v>320</v>
      </c>
      <c r="E797" s="471" t="s">
        <v>289</v>
      </c>
      <c r="F797" s="472" t="s">
        <v>4609</v>
      </c>
      <c r="G797" s="471" t="s">
        <v>4161</v>
      </c>
      <c r="H797" s="471" t="s">
        <v>4610</v>
      </c>
      <c r="I797" s="473" t="s">
        <v>4154</v>
      </c>
      <c r="J797" s="446">
        <v>245</v>
      </c>
      <c r="K797" s="449"/>
      <c r="L797" s="449"/>
    </row>
    <row r="798" spans="1:12" ht="38.25" x14ac:dyDescent="0.25">
      <c r="A798" s="440">
        <v>796</v>
      </c>
      <c r="B798" s="441" t="s">
        <v>4694</v>
      </c>
      <c r="C798" s="471" t="s">
        <v>4167</v>
      </c>
      <c r="D798" s="471" t="s">
        <v>320</v>
      </c>
      <c r="E798" s="471" t="s">
        <v>289</v>
      </c>
      <c r="F798" s="472" t="s">
        <v>4611</v>
      </c>
      <c r="G798" s="471" t="s">
        <v>4156</v>
      </c>
      <c r="H798" s="471" t="s">
        <v>4612</v>
      </c>
      <c r="I798" s="473" t="s">
        <v>4154</v>
      </c>
      <c r="J798" s="446">
        <v>280</v>
      </c>
      <c r="K798" s="449"/>
      <c r="L798" s="449"/>
    </row>
    <row r="799" spans="1:12" ht="63.75" x14ac:dyDescent="0.25">
      <c r="A799" s="440">
        <v>797</v>
      </c>
      <c r="B799" s="441" t="s">
        <v>4694</v>
      </c>
      <c r="C799" s="471" t="s">
        <v>4191</v>
      </c>
      <c r="D799" s="471" t="s">
        <v>320</v>
      </c>
      <c r="E799" s="471" t="s">
        <v>289</v>
      </c>
      <c r="F799" s="472" t="s">
        <v>4613</v>
      </c>
      <c r="G799" s="471" t="s">
        <v>4152</v>
      </c>
      <c r="H799" s="471" t="s">
        <v>4614</v>
      </c>
      <c r="I799" s="473" t="s">
        <v>4154</v>
      </c>
      <c r="J799" s="446">
        <v>625</v>
      </c>
      <c r="K799" s="449"/>
      <c r="L799" s="449"/>
    </row>
    <row r="800" spans="1:12" ht="25.5" x14ac:dyDescent="0.25">
      <c r="A800" s="440">
        <v>798</v>
      </c>
      <c r="B800" s="441" t="s">
        <v>4694</v>
      </c>
      <c r="C800" s="471" t="s">
        <v>4421</v>
      </c>
      <c r="D800" s="471" t="s">
        <v>320</v>
      </c>
      <c r="E800" s="471" t="s">
        <v>289</v>
      </c>
      <c r="F800" s="472" t="s">
        <v>4615</v>
      </c>
      <c r="G800" s="471" t="s">
        <v>4260</v>
      </c>
      <c r="H800" s="471" t="s">
        <v>4261</v>
      </c>
      <c r="I800" s="473" t="s">
        <v>4154</v>
      </c>
      <c r="J800" s="446">
        <v>1200</v>
      </c>
      <c r="K800" s="449"/>
      <c r="L800" s="449"/>
    </row>
    <row r="801" spans="1:12" ht="38.25" x14ac:dyDescent="0.25">
      <c r="A801" s="440">
        <v>799</v>
      </c>
      <c r="B801" s="441" t="s">
        <v>4694</v>
      </c>
      <c r="C801" s="471" t="s">
        <v>4283</v>
      </c>
      <c r="D801" s="471" t="s">
        <v>320</v>
      </c>
      <c r="E801" s="471" t="s">
        <v>289</v>
      </c>
      <c r="F801" s="472" t="s">
        <v>4616</v>
      </c>
      <c r="G801" s="471" t="s">
        <v>4152</v>
      </c>
      <c r="H801" s="471" t="s">
        <v>4617</v>
      </c>
      <c r="I801" s="473" t="s">
        <v>4154</v>
      </c>
      <c r="J801" s="446">
        <v>180</v>
      </c>
      <c r="K801" s="449"/>
      <c r="L801" s="449"/>
    </row>
    <row r="802" spans="1:12" ht="51" x14ac:dyDescent="0.25">
      <c r="A802" s="440">
        <v>800</v>
      </c>
      <c r="B802" s="441" t="s">
        <v>4694</v>
      </c>
      <c r="C802" s="471" t="s">
        <v>4618</v>
      </c>
      <c r="D802" s="471" t="s">
        <v>320</v>
      </c>
      <c r="E802" s="471" t="s">
        <v>289</v>
      </c>
      <c r="F802" s="472" t="s">
        <v>4619</v>
      </c>
      <c r="G802" s="471" t="s">
        <v>4183</v>
      </c>
      <c r="H802" s="471" t="s">
        <v>4620</v>
      </c>
      <c r="I802" s="473" t="s">
        <v>4154</v>
      </c>
      <c r="J802" s="446">
        <v>300</v>
      </c>
      <c r="K802" s="449"/>
      <c r="L802" s="449"/>
    </row>
    <row r="803" spans="1:12" ht="38.25" x14ac:dyDescent="0.25">
      <c r="A803" s="440">
        <v>801</v>
      </c>
      <c r="B803" s="441" t="s">
        <v>4694</v>
      </c>
      <c r="C803" s="471" t="s">
        <v>4270</v>
      </c>
      <c r="D803" s="471" t="s">
        <v>320</v>
      </c>
      <c r="E803" s="471" t="s">
        <v>300</v>
      </c>
      <c r="F803" s="472" t="s">
        <v>4621</v>
      </c>
      <c r="G803" s="471" t="s">
        <v>4183</v>
      </c>
      <c r="H803" s="475" t="s">
        <v>4622</v>
      </c>
      <c r="I803" s="473" t="s">
        <v>4154</v>
      </c>
      <c r="J803" s="446">
        <v>700</v>
      </c>
      <c r="K803" s="449"/>
      <c r="L803" s="449"/>
    </row>
    <row r="804" spans="1:12" ht="51" x14ac:dyDescent="0.25">
      <c r="A804" s="440">
        <v>802</v>
      </c>
      <c r="B804" s="441" t="s">
        <v>4694</v>
      </c>
      <c r="C804" s="471" t="s">
        <v>4623</v>
      </c>
      <c r="D804" s="471" t="s">
        <v>320</v>
      </c>
      <c r="E804" s="471" t="s">
        <v>289</v>
      </c>
      <c r="F804" s="472" t="s">
        <v>4624</v>
      </c>
      <c r="G804" s="471" t="s">
        <v>4597</v>
      </c>
      <c r="H804" s="471" t="s">
        <v>4625</v>
      </c>
      <c r="I804" s="473" t="s">
        <v>4154</v>
      </c>
      <c r="J804" s="446">
        <v>650</v>
      </c>
      <c r="K804" s="449"/>
      <c r="L804" s="449"/>
    </row>
    <row r="805" spans="1:12" ht="25.5" x14ac:dyDescent="0.25">
      <c r="A805" s="440">
        <v>803</v>
      </c>
      <c r="B805" s="441" t="s">
        <v>4694</v>
      </c>
      <c r="C805" s="471" t="s">
        <v>4317</v>
      </c>
      <c r="D805" s="471" t="s">
        <v>320</v>
      </c>
      <c r="E805" s="471" t="s">
        <v>289</v>
      </c>
      <c r="F805" s="472" t="s">
        <v>4626</v>
      </c>
      <c r="G805" s="471" t="s">
        <v>4310</v>
      </c>
      <c r="H805" s="471" t="s">
        <v>4627</v>
      </c>
      <c r="I805" s="473" t="s">
        <v>4154</v>
      </c>
      <c r="J805" s="446">
        <v>150</v>
      </c>
      <c r="K805" s="449"/>
      <c r="L805" s="449"/>
    </row>
    <row r="806" spans="1:12" ht="51" x14ac:dyDescent="0.25">
      <c r="A806" s="440">
        <v>804</v>
      </c>
      <c r="B806" s="441" t="s">
        <v>4694</v>
      </c>
      <c r="C806" s="471" t="s">
        <v>4628</v>
      </c>
      <c r="D806" s="471" t="s">
        <v>320</v>
      </c>
      <c r="E806" s="471" t="s">
        <v>289</v>
      </c>
      <c r="F806" s="472" t="s">
        <v>4629</v>
      </c>
      <c r="G806" s="471" t="s">
        <v>4217</v>
      </c>
      <c r="H806" s="471" t="s">
        <v>4630</v>
      </c>
      <c r="I806" s="473" t="s">
        <v>4154</v>
      </c>
      <c r="J806" s="446">
        <v>1300</v>
      </c>
      <c r="K806" s="449"/>
      <c r="L806" s="449"/>
    </row>
    <row r="807" spans="1:12" ht="51" x14ac:dyDescent="0.25">
      <c r="A807" s="440">
        <v>805</v>
      </c>
      <c r="B807" s="441" t="s">
        <v>4694</v>
      </c>
      <c r="C807" s="471" t="s">
        <v>4631</v>
      </c>
      <c r="D807" s="471" t="s">
        <v>320</v>
      </c>
      <c r="E807" s="471" t="s">
        <v>289</v>
      </c>
      <c r="F807" s="472" t="s">
        <v>4632</v>
      </c>
      <c r="G807" s="471" t="s">
        <v>4633</v>
      </c>
      <c r="H807" s="471" t="s">
        <v>4634</v>
      </c>
      <c r="I807" s="473" t="s">
        <v>4154</v>
      </c>
      <c r="J807" s="446">
        <v>1250</v>
      </c>
      <c r="K807" s="449"/>
      <c r="L807" s="449"/>
    </row>
    <row r="808" spans="1:12" ht="51" x14ac:dyDescent="0.25">
      <c r="A808" s="440">
        <v>806</v>
      </c>
      <c r="B808" s="441" t="s">
        <v>4694</v>
      </c>
      <c r="C808" s="471" t="s">
        <v>4635</v>
      </c>
      <c r="D808" s="471" t="s">
        <v>320</v>
      </c>
      <c r="E808" s="471" t="s">
        <v>289</v>
      </c>
      <c r="F808" s="472" t="s">
        <v>4636</v>
      </c>
      <c r="G808" s="471" t="s">
        <v>4179</v>
      </c>
      <c r="H808" s="471" t="s">
        <v>4637</v>
      </c>
      <c r="I808" s="473" t="s">
        <v>4154</v>
      </c>
      <c r="J808" s="446">
        <v>980</v>
      </c>
      <c r="K808" s="449"/>
      <c r="L808" s="449"/>
    </row>
    <row r="809" spans="1:12" ht="25.5" x14ac:dyDescent="0.25">
      <c r="A809" s="440">
        <v>807</v>
      </c>
      <c r="B809" s="441" t="s">
        <v>4694</v>
      </c>
      <c r="C809" s="471" t="s">
        <v>4421</v>
      </c>
      <c r="D809" s="471" t="s">
        <v>320</v>
      </c>
      <c r="E809" s="471" t="s">
        <v>289</v>
      </c>
      <c r="F809" s="472" t="s">
        <v>4638</v>
      </c>
      <c r="G809" s="471" t="s">
        <v>4260</v>
      </c>
      <c r="H809" s="471" t="s">
        <v>4639</v>
      </c>
      <c r="I809" s="473" t="s">
        <v>4154</v>
      </c>
      <c r="J809" s="446">
        <v>800</v>
      </c>
      <c r="K809" s="449"/>
      <c r="L809" s="449"/>
    </row>
    <row r="810" spans="1:12" ht="25.5" x14ac:dyDescent="0.25">
      <c r="A810" s="440">
        <v>808</v>
      </c>
      <c r="B810" s="441" t="s">
        <v>4694</v>
      </c>
      <c r="C810" s="471" t="s">
        <v>4640</v>
      </c>
      <c r="D810" s="471" t="s">
        <v>320</v>
      </c>
      <c r="E810" s="471" t="s">
        <v>289</v>
      </c>
      <c r="F810" s="472" t="s">
        <v>4641</v>
      </c>
      <c r="G810" s="471" t="s">
        <v>4423</v>
      </c>
      <c r="H810" s="471" t="s">
        <v>4642</v>
      </c>
      <c r="I810" s="473" t="s">
        <v>4154</v>
      </c>
      <c r="J810" s="446">
        <v>230</v>
      </c>
      <c r="K810" s="449"/>
      <c r="L810" s="449"/>
    </row>
    <row r="811" spans="1:12" ht="63.75" x14ac:dyDescent="0.25">
      <c r="A811" s="440">
        <v>809</v>
      </c>
      <c r="B811" s="441" t="s">
        <v>4694</v>
      </c>
      <c r="C811" s="471" t="s">
        <v>4643</v>
      </c>
      <c r="D811" s="471" t="s">
        <v>320</v>
      </c>
      <c r="E811" s="471" t="s">
        <v>300</v>
      </c>
      <c r="F811" s="472" t="s">
        <v>4644</v>
      </c>
      <c r="G811" s="471" t="s">
        <v>4431</v>
      </c>
      <c r="H811" s="471" t="s">
        <v>4645</v>
      </c>
      <c r="I811" s="473" t="s">
        <v>4154</v>
      </c>
      <c r="J811" s="446">
        <v>1560</v>
      </c>
      <c r="K811" s="449"/>
      <c r="L811" s="449"/>
    </row>
    <row r="812" spans="1:12" ht="38.25" x14ac:dyDescent="0.25">
      <c r="A812" s="440">
        <v>810</v>
      </c>
      <c r="B812" s="441" t="s">
        <v>4694</v>
      </c>
      <c r="C812" s="471" t="s">
        <v>4186</v>
      </c>
      <c r="D812" s="471" t="s">
        <v>320</v>
      </c>
      <c r="E812" s="471" t="s">
        <v>289</v>
      </c>
      <c r="F812" s="472" t="s">
        <v>4646</v>
      </c>
      <c r="G812" s="471" t="s">
        <v>4183</v>
      </c>
      <c r="H812" s="471" t="s">
        <v>4647</v>
      </c>
      <c r="I812" s="473" t="s">
        <v>4154</v>
      </c>
      <c r="J812" s="446">
        <v>1020</v>
      </c>
      <c r="K812" s="449"/>
      <c r="L812" s="449"/>
    </row>
    <row r="813" spans="1:12" ht="51" x14ac:dyDescent="0.25">
      <c r="A813" s="440">
        <v>811</v>
      </c>
      <c r="B813" s="441" t="s">
        <v>4694</v>
      </c>
      <c r="C813" s="471" t="s">
        <v>4191</v>
      </c>
      <c r="D813" s="471" t="s">
        <v>320</v>
      </c>
      <c r="E813" s="471" t="s">
        <v>289</v>
      </c>
      <c r="F813" s="472" t="s">
        <v>4648</v>
      </c>
      <c r="G813" s="471" t="s">
        <v>4152</v>
      </c>
      <c r="H813" s="471" t="s">
        <v>4649</v>
      </c>
      <c r="I813" s="473" t="s">
        <v>4154</v>
      </c>
      <c r="J813" s="446">
        <v>687.5</v>
      </c>
      <c r="K813" s="449"/>
      <c r="L813" s="449"/>
    </row>
    <row r="814" spans="1:12" ht="25.5" x14ac:dyDescent="0.25">
      <c r="A814" s="440">
        <v>812</v>
      </c>
      <c r="B814" s="441" t="s">
        <v>4694</v>
      </c>
      <c r="C814" s="471" t="s">
        <v>4650</v>
      </c>
      <c r="D814" s="471" t="s">
        <v>320</v>
      </c>
      <c r="E814" s="471" t="s">
        <v>289</v>
      </c>
      <c r="F814" s="472" t="s">
        <v>4651</v>
      </c>
      <c r="G814" s="471" t="s">
        <v>4606</v>
      </c>
      <c r="H814" s="471" t="s">
        <v>4652</v>
      </c>
      <c r="I814" s="473" t="s">
        <v>4154</v>
      </c>
      <c r="J814" s="446">
        <v>600</v>
      </c>
      <c r="K814" s="449"/>
      <c r="L814" s="449"/>
    </row>
    <row r="815" spans="1:12" x14ac:dyDescent="0.25">
      <c r="A815" s="440">
        <v>813</v>
      </c>
      <c r="B815" s="441" t="s">
        <v>4694</v>
      </c>
      <c r="C815" s="471" t="s">
        <v>4155</v>
      </c>
      <c r="D815" s="471" t="s">
        <v>320</v>
      </c>
      <c r="E815" s="471" t="s">
        <v>289</v>
      </c>
      <c r="F815" s="472" t="s">
        <v>4653</v>
      </c>
      <c r="G815" s="471" t="s">
        <v>4407</v>
      </c>
      <c r="H815" s="471" t="s">
        <v>4654</v>
      </c>
      <c r="I815" s="473" t="s">
        <v>4154</v>
      </c>
      <c r="J815" s="446">
        <v>90</v>
      </c>
      <c r="K815" s="449"/>
      <c r="L815" s="449"/>
    </row>
    <row r="816" spans="1:12" ht="25.5" x14ac:dyDescent="0.25">
      <c r="A816" s="440">
        <v>814</v>
      </c>
      <c r="B816" s="441" t="s">
        <v>4694</v>
      </c>
      <c r="C816" s="471" t="s">
        <v>4655</v>
      </c>
      <c r="D816" s="471" t="s">
        <v>320</v>
      </c>
      <c r="E816" s="471" t="s">
        <v>289</v>
      </c>
      <c r="F816" s="472" t="s">
        <v>4656</v>
      </c>
      <c r="G816" s="471" t="s">
        <v>4310</v>
      </c>
      <c r="H816" s="471" t="s">
        <v>4657</v>
      </c>
      <c r="I816" s="473" t="s">
        <v>4154</v>
      </c>
      <c r="J816" s="446">
        <v>300</v>
      </c>
      <c r="K816" s="449"/>
      <c r="L816" s="449"/>
    </row>
    <row r="817" spans="1:12" ht="38.25" x14ac:dyDescent="0.25">
      <c r="A817" s="440">
        <v>815</v>
      </c>
      <c r="B817" s="441" t="s">
        <v>4694</v>
      </c>
      <c r="C817" s="471" t="s">
        <v>4378</v>
      </c>
      <c r="D817" s="471" t="s">
        <v>320</v>
      </c>
      <c r="E817" s="471" t="s">
        <v>289</v>
      </c>
      <c r="F817" s="472" t="s">
        <v>4658</v>
      </c>
      <c r="G817" s="471" t="s">
        <v>4561</v>
      </c>
      <c r="H817" s="471" t="s">
        <v>4659</v>
      </c>
      <c r="I817" s="473" t="s">
        <v>4154</v>
      </c>
      <c r="J817" s="446">
        <v>600</v>
      </c>
      <c r="K817" s="449"/>
      <c r="L817" s="449"/>
    </row>
    <row r="818" spans="1:12" ht="38.25" x14ac:dyDescent="0.25">
      <c r="A818" s="440">
        <v>816</v>
      </c>
      <c r="B818" s="441" t="s">
        <v>4694</v>
      </c>
      <c r="C818" s="471" t="s">
        <v>4660</v>
      </c>
      <c r="D818" s="471" t="s">
        <v>320</v>
      </c>
      <c r="E818" s="471" t="s">
        <v>289</v>
      </c>
      <c r="F818" s="472" t="s">
        <v>4661</v>
      </c>
      <c r="G818" s="471" t="s">
        <v>4662</v>
      </c>
      <c r="H818" s="471" t="s">
        <v>4663</v>
      </c>
      <c r="I818" s="473" t="s">
        <v>4154</v>
      </c>
      <c r="J818" s="446">
        <v>410</v>
      </c>
      <c r="K818" s="449"/>
      <c r="L818" s="449"/>
    </row>
    <row r="819" spans="1:12" ht="25.5" x14ac:dyDescent="0.25">
      <c r="A819" s="440">
        <v>817</v>
      </c>
      <c r="B819" s="441" t="s">
        <v>4694</v>
      </c>
      <c r="C819" s="471" t="s">
        <v>4359</v>
      </c>
      <c r="D819" s="471" t="s">
        <v>320</v>
      </c>
      <c r="E819" s="471" t="s">
        <v>289</v>
      </c>
      <c r="F819" s="472" t="s">
        <v>4664</v>
      </c>
      <c r="G819" s="471" t="s">
        <v>4161</v>
      </c>
      <c r="H819" s="471" t="s">
        <v>4665</v>
      </c>
      <c r="I819" s="473" t="s">
        <v>4154</v>
      </c>
      <c r="J819" s="446">
        <v>660</v>
      </c>
      <c r="K819" s="449"/>
      <c r="L819" s="449"/>
    </row>
    <row r="820" spans="1:12" ht="38.25" x14ac:dyDescent="0.25">
      <c r="A820" s="440">
        <v>818</v>
      </c>
      <c r="B820" s="441" t="s">
        <v>4694</v>
      </c>
      <c r="C820" s="471" t="s">
        <v>4155</v>
      </c>
      <c r="D820" s="471" t="s">
        <v>320</v>
      </c>
      <c r="E820" s="471" t="s">
        <v>289</v>
      </c>
      <c r="F820" s="472" t="s">
        <v>4666</v>
      </c>
      <c r="G820" s="471" t="s">
        <v>4440</v>
      </c>
      <c r="H820" s="471" t="s">
        <v>4667</v>
      </c>
      <c r="I820" s="473" t="s">
        <v>4154</v>
      </c>
      <c r="J820" s="446">
        <v>550</v>
      </c>
      <c r="K820" s="449"/>
      <c r="L820" s="449"/>
    </row>
    <row r="821" spans="1:12" ht="25.5" x14ac:dyDescent="0.25">
      <c r="A821" s="440">
        <v>819</v>
      </c>
      <c r="B821" s="441" t="s">
        <v>4694</v>
      </c>
      <c r="C821" s="471" t="s">
        <v>4178</v>
      </c>
      <c r="D821" s="471" t="s">
        <v>320</v>
      </c>
      <c r="E821" s="471" t="s">
        <v>289</v>
      </c>
      <c r="F821" s="472" t="s">
        <v>4668</v>
      </c>
      <c r="G821" s="471" t="s">
        <v>4179</v>
      </c>
      <c r="H821" s="471" t="s">
        <v>4669</v>
      </c>
      <c r="I821" s="473" t="s">
        <v>4154</v>
      </c>
      <c r="J821" s="446">
        <v>400</v>
      </c>
      <c r="K821" s="449"/>
      <c r="L821" s="449"/>
    </row>
    <row r="822" spans="1:12" ht="38.25" x14ac:dyDescent="0.25">
      <c r="A822" s="440">
        <v>820</v>
      </c>
      <c r="B822" s="441" t="s">
        <v>4694</v>
      </c>
      <c r="C822" s="471" t="s">
        <v>4670</v>
      </c>
      <c r="D822" s="471" t="s">
        <v>320</v>
      </c>
      <c r="E822" s="471" t="s">
        <v>289</v>
      </c>
      <c r="F822" s="472" t="s">
        <v>4671</v>
      </c>
      <c r="G822" s="471" t="s">
        <v>4260</v>
      </c>
      <c r="H822" s="471" t="s">
        <v>4672</v>
      </c>
      <c r="I822" s="473" t="s">
        <v>4154</v>
      </c>
      <c r="J822" s="446">
        <v>750</v>
      </c>
      <c r="K822" s="449"/>
      <c r="L822" s="449"/>
    </row>
    <row r="823" spans="1:12" ht="25.5" x14ac:dyDescent="0.25">
      <c r="A823" s="440">
        <v>821</v>
      </c>
      <c r="B823" s="441" t="s">
        <v>4694</v>
      </c>
      <c r="C823" s="471" t="s">
        <v>4178</v>
      </c>
      <c r="D823" s="471" t="s">
        <v>320</v>
      </c>
      <c r="E823" s="471" t="s">
        <v>289</v>
      </c>
      <c r="F823" s="472" t="s">
        <v>4673</v>
      </c>
      <c r="G823" s="471" t="s">
        <v>4183</v>
      </c>
      <c r="H823" s="471" t="s">
        <v>4674</v>
      </c>
      <c r="I823" s="473" t="s">
        <v>4154</v>
      </c>
      <c r="J823" s="446">
        <v>640</v>
      </c>
      <c r="K823" s="449"/>
      <c r="L823" s="449"/>
    </row>
    <row r="824" spans="1:12" ht="38.25" x14ac:dyDescent="0.25">
      <c r="A824" s="440">
        <v>822</v>
      </c>
      <c r="B824" s="441" t="s">
        <v>4694</v>
      </c>
      <c r="C824" s="471" t="s">
        <v>4485</v>
      </c>
      <c r="D824" s="471" t="s">
        <v>320</v>
      </c>
      <c r="E824" s="471" t="s">
        <v>289</v>
      </c>
      <c r="F824" s="472" t="s">
        <v>4675</v>
      </c>
      <c r="G824" s="471" t="s">
        <v>4210</v>
      </c>
      <c r="H824" s="471" t="s">
        <v>4180</v>
      </c>
      <c r="I824" s="473" t="s">
        <v>4154</v>
      </c>
      <c r="J824" s="446">
        <v>180</v>
      </c>
      <c r="K824" s="449"/>
      <c r="L824" s="449"/>
    </row>
    <row r="825" spans="1:12" ht="38.25" x14ac:dyDescent="0.25">
      <c r="A825" s="440">
        <v>823</v>
      </c>
      <c r="B825" s="441" t="s">
        <v>4694</v>
      </c>
      <c r="C825" s="471" t="s">
        <v>4676</v>
      </c>
      <c r="D825" s="471" t="s">
        <v>320</v>
      </c>
      <c r="E825" s="471" t="s">
        <v>289</v>
      </c>
      <c r="F825" s="472" t="s">
        <v>4677</v>
      </c>
      <c r="G825" s="471" t="s">
        <v>4173</v>
      </c>
      <c r="H825" s="471" t="s">
        <v>4678</v>
      </c>
      <c r="I825" s="473" t="s">
        <v>4154</v>
      </c>
      <c r="J825" s="446">
        <v>1000</v>
      </c>
      <c r="K825" s="449"/>
      <c r="L825" s="449"/>
    </row>
    <row r="826" spans="1:12" ht="25.5" x14ac:dyDescent="0.25">
      <c r="A826" s="440">
        <v>824</v>
      </c>
      <c r="B826" s="441" t="s">
        <v>4694</v>
      </c>
      <c r="C826" s="471" t="s">
        <v>4238</v>
      </c>
      <c r="D826" s="471" t="s">
        <v>320</v>
      </c>
      <c r="E826" s="471" t="s">
        <v>289</v>
      </c>
      <c r="F826" s="472" t="s">
        <v>4679</v>
      </c>
      <c r="G826" s="471" t="s">
        <v>4256</v>
      </c>
      <c r="H826" s="471" t="s">
        <v>4680</v>
      </c>
      <c r="I826" s="473" t="s">
        <v>4154</v>
      </c>
      <c r="J826" s="446">
        <v>62</v>
      </c>
      <c r="K826" s="449"/>
      <c r="L826" s="449"/>
    </row>
    <row r="827" spans="1:12" ht="38.25" x14ac:dyDescent="0.25">
      <c r="A827" s="440">
        <v>825</v>
      </c>
      <c r="B827" s="441" t="s">
        <v>4694</v>
      </c>
      <c r="C827" s="471" t="s">
        <v>4167</v>
      </c>
      <c r="D827" s="471" t="s">
        <v>320</v>
      </c>
      <c r="E827" s="471" t="s">
        <v>289</v>
      </c>
      <c r="F827" s="472" t="s">
        <v>4681</v>
      </c>
      <c r="G827" s="471" t="s">
        <v>4156</v>
      </c>
      <c r="H827" s="471" t="s">
        <v>4682</v>
      </c>
      <c r="I827" s="473" t="s">
        <v>4154</v>
      </c>
      <c r="J827" s="446">
        <v>600</v>
      </c>
      <c r="K827" s="449"/>
      <c r="L827" s="449"/>
    </row>
    <row r="828" spans="1:12" ht="38.25" x14ac:dyDescent="0.25">
      <c r="A828" s="440">
        <v>826</v>
      </c>
      <c r="B828" s="441" t="s">
        <v>4694</v>
      </c>
      <c r="C828" s="471" t="s">
        <v>4386</v>
      </c>
      <c r="D828" s="471" t="s">
        <v>320</v>
      </c>
      <c r="E828" s="471" t="s">
        <v>289</v>
      </c>
      <c r="F828" s="472" t="s">
        <v>4683</v>
      </c>
      <c r="G828" s="471" t="s">
        <v>4183</v>
      </c>
      <c r="H828" s="475" t="s">
        <v>4684</v>
      </c>
      <c r="I828" s="473" t="s">
        <v>4154</v>
      </c>
      <c r="J828" s="446">
        <v>500</v>
      </c>
      <c r="K828" s="449"/>
      <c r="L828" s="449"/>
    </row>
    <row r="829" spans="1:12" ht="38.25" x14ac:dyDescent="0.25">
      <c r="A829" s="440">
        <v>827</v>
      </c>
      <c r="B829" s="441" t="s">
        <v>4694</v>
      </c>
      <c r="C829" s="471" t="s">
        <v>4191</v>
      </c>
      <c r="D829" s="471" t="s">
        <v>320</v>
      </c>
      <c r="E829" s="471" t="s">
        <v>289</v>
      </c>
      <c r="F829" s="472" t="s">
        <v>4685</v>
      </c>
      <c r="G829" s="471" t="s">
        <v>4152</v>
      </c>
      <c r="H829" s="471" t="s">
        <v>4686</v>
      </c>
      <c r="I829" s="473" t="s">
        <v>4154</v>
      </c>
      <c r="J829" s="446">
        <v>840</v>
      </c>
      <c r="K829" s="449"/>
      <c r="L829" s="449"/>
    </row>
    <row r="830" spans="1:12" ht="38.25" x14ac:dyDescent="0.25">
      <c r="A830" s="440">
        <v>828</v>
      </c>
      <c r="B830" s="441" t="s">
        <v>4694</v>
      </c>
      <c r="C830" s="471" t="s">
        <v>4155</v>
      </c>
      <c r="D830" s="471" t="s">
        <v>320</v>
      </c>
      <c r="E830" s="471" t="s">
        <v>289</v>
      </c>
      <c r="F830" s="472" t="s">
        <v>4687</v>
      </c>
      <c r="G830" s="471" t="s">
        <v>4256</v>
      </c>
      <c r="H830" s="471" t="s">
        <v>4499</v>
      </c>
      <c r="I830" s="473" t="s">
        <v>4154</v>
      </c>
      <c r="J830" s="446">
        <v>178</v>
      </c>
      <c r="K830" s="449"/>
      <c r="L830" s="449"/>
    </row>
    <row r="831" spans="1:12" ht="25.5" x14ac:dyDescent="0.25">
      <c r="A831" s="440">
        <v>829</v>
      </c>
      <c r="B831" s="441" t="s">
        <v>4694</v>
      </c>
      <c r="C831" s="471" t="s">
        <v>4688</v>
      </c>
      <c r="D831" s="471" t="s">
        <v>320</v>
      </c>
      <c r="E831" s="471" t="s">
        <v>300</v>
      </c>
      <c r="F831" s="472" t="s">
        <v>4689</v>
      </c>
      <c r="G831" s="471" t="s">
        <v>4310</v>
      </c>
      <c r="H831" s="471" t="s">
        <v>4690</v>
      </c>
      <c r="I831" s="473" t="s">
        <v>4154</v>
      </c>
      <c r="J831" s="446">
        <v>2000</v>
      </c>
      <c r="K831" s="449"/>
      <c r="L831" s="449"/>
    </row>
    <row r="832" spans="1:12" ht="76.5" hidden="1" x14ac:dyDescent="0.25">
      <c r="A832" s="440">
        <v>830</v>
      </c>
      <c r="B832" s="441" t="s">
        <v>4694</v>
      </c>
      <c r="C832" s="448" t="s">
        <v>4691</v>
      </c>
      <c r="D832" s="449" t="s">
        <v>288</v>
      </c>
      <c r="E832" s="449" t="s">
        <v>300</v>
      </c>
      <c r="F832" s="451" t="s">
        <v>2793</v>
      </c>
      <c r="G832" s="471" t="s">
        <v>4692</v>
      </c>
      <c r="H832" s="451" t="s">
        <v>4693</v>
      </c>
      <c r="I832" s="450" t="s">
        <v>298</v>
      </c>
      <c r="J832" s="446">
        <v>0</v>
      </c>
      <c r="K832" s="449"/>
      <c r="L832" s="449"/>
    </row>
    <row r="833" spans="1:12" ht="51" hidden="1" x14ac:dyDescent="0.25">
      <c r="A833" s="507">
        <v>831</v>
      </c>
      <c r="B833" s="508" t="s">
        <v>4797</v>
      </c>
      <c r="C833" s="508" t="s">
        <v>589</v>
      </c>
      <c r="D833" s="518" t="s">
        <v>288</v>
      </c>
      <c r="E833" s="518" t="s">
        <v>289</v>
      </c>
      <c r="F833" s="510" t="s">
        <v>4798</v>
      </c>
      <c r="G833" s="510" t="s">
        <v>4799</v>
      </c>
      <c r="H833" s="510" t="s">
        <v>4800</v>
      </c>
      <c r="I833" s="509" t="s">
        <v>848</v>
      </c>
      <c r="J833" s="511">
        <v>3970</v>
      </c>
      <c r="K833" s="507"/>
      <c r="L833" s="507"/>
    </row>
    <row r="834" spans="1:12" ht="63.75" hidden="1" x14ac:dyDescent="0.25">
      <c r="A834" s="507">
        <v>832</v>
      </c>
      <c r="B834" s="508" t="s">
        <v>4797</v>
      </c>
      <c r="C834" s="508" t="s">
        <v>589</v>
      </c>
      <c r="D834" s="518" t="s">
        <v>288</v>
      </c>
      <c r="E834" s="518" t="s">
        <v>289</v>
      </c>
      <c r="F834" s="510" t="s">
        <v>4801</v>
      </c>
      <c r="G834" s="510" t="s">
        <v>4802</v>
      </c>
      <c r="H834" s="510" t="s">
        <v>4803</v>
      </c>
      <c r="I834" s="509" t="s">
        <v>848</v>
      </c>
      <c r="J834" s="511">
        <v>0</v>
      </c>
      <c r="K834" s="512"/>
      <c r="L834" s="512"/>
    </row>
    <row r="835" spans="1:12" ht="38.25" hidden="1" x14ac:dyDescent="0.25">
      <c r="A835" s="507">
        <v>833</v>
      </c>
      <c r="B835" s="508" t="s">
        <v>4797</v>
      </c>
      <c r="C835" s="508" t="s">
        <v>589</v>
      </c>
      <c r="D835" s="518" t="s">
        <v>288</v>
      </c>
      <c r="E835" s="518" t="s">
        <v>289</v>
      </c>
      <c r="F835" s="510" t="s">
        <v>4804</v>
      </c>
      <c r="G835" s="510" t="s">
        <v>4805</v>
      </c>
      <c r="H835" s="510" t="s">
        <v>4806</v>
      </c>
      <c r="I835" s="509" t="s">
        <v>1813</v>
      </c>
      <c r="J835" s="511">
        <v>11900</v>
      </c>
      <c r="K835" s="512"/>
      <c r="L835" s="512"/>
    </row>
    <row r="836" spans="1:12" ht="51" hidden="1" x14ac:dyDescent="0.25">
      <c r="A836" s="507">
        <v>834</v>
      </c>
      <c r="B836" s="508" t="s">
        <v>4797</v>
      </c>
      <c r="C836" s="508" t="s">
        <v>589</v>
      </c>
      <c r="D836" s="518" t="s">
        <v>288</v>
      </c>
      <c r="E836" s="518" t="s">
        <v>289</v>
      </c>
      <c r="F836" s="510" t="s">
        <v>4807</v>
      </c>
      <c r="G836" s="510" t="s">
        <v>4808</v>
      </c>
      <c r="H836" s="510" t="s">
        <v>4809</v>
      </c>
      <c r="I836" s="509" t="s">
        <v>1813</v>
      </c>
      <c r="J836" s="511">
        <v>12272</v>
      </c>
      <c r="K836" s="512"/>
      <c r="L836" s="512"/>
    </row>
    <row r="837" spans="1:12" ht="38.25" hidden="1" x14ac:dyDescent="0.25">
      <c r="A837" s="507">
        <v>835</v>
      </c>
      <c r="B837" s="508" t="s">
        <v>4797</v>
      </c>
      <c r="C837" s="508" t="s">
        <v>589</v>
      </c>
      <c r="D837" s="518" t="s">
        <v>288</v>
      </c>
      <c r="E837" s="518" t="s">
        <v>289</v>
      </c>
      <c r="F837" s="510" t="s">
        <v>4810</v>
      </c>
      <c r="G837" s="510" t="s">
        <v>4811</v>
      </c>
      <c r="H837" s="510" t="s">
        <v>4812</v>
      </c>
      <c r="I837" s="509" t="s">
        <v>1829</v>
      </c>
      <c r="J837" s="511">
        <v>11656</v>
      </c>
      <c r="K837" s="512"/>
      <c r="L837" s="512"/>
    </row>
    <row r="838" spans="1:12" ht="63.75" hidden="1" x14ac:dyDescent="0.25">
      <c r="A838" s="507">
        <v>836</v>
      </c>
      <c r="B838" s="508" t="s">
        <v>4797</v>
      </c>
      <c r="C838" s="508" t="s">
        <v>589</v>
      </c>
      <c r="D838" s="518" t="s">
        <v>288</v>
      </c>
      <c r="E838" s="518" t="s">
        <v>289</v>
      </c>
      <c r="F838" s="510" t="s">
        <v>4813</v>
      </c>
      <c r="G838" s="510" t="s">
        <v>4814</v>
      </c>
      <c r="H838" s="510" t="s">
        <v>4815</v>
      </c>
      <c r="I838" s="509" t="s">
        <v>1829</v>
      </c>
      <c r="J838" s="511">
        <v>17019</v>
      </c>
      <c r="K838" s="512"/>
      <c r="L838" s="512"/>
    </row>
    <row r="839" spans="1:12" ht="38.25" hidden="1" x14ac:dyDescent="0.25">
      <c r="A839" s="507">
        <v>837</v>
      </c>
      <c r="B839" s="508" t="s">
        <v>4797</v>
      </c>
      <c r="C839" s="508" t="s">
        <v>589</v>
      </c>
      <c r="D839" s="518" t="s">
        <v>288</v>
      </c>
      <c r="E839" s="518" t="s">
        <v>289</v>
      </c>
      <c r="F839" s="510" t="s">
        <v>4816</v>
      </c>
      <c r="G839" s="510" t="s">
        <v>4817</v>
      </c>
      <c r="H839" s="510" t="s">
        <v>4818</v>
      </c>
      <c r="I839" s="509" t="s">
        <v>1829</v>
      </c>
      <c r="J839" s="511">
        <v>0</v>
      </c>
      <c r="K839" s="512"/>
      <c r="L839" s="512"/>
    </row>
    <row r="840" spans="1:12" ht="51" hidden="1" x14ac:dyDescent="0.25">
      <c r="A840" s="507">
        <v>838</v>
      </c>
      <c r="B840" s="508" t="s">
        <v>4797</v>
      </c>
      <c r="C840" s="508" t="s">
        <v>714</v>
      </c>
      <c r="D840" s="518" t="s">
        <v>288</v>
      </c>
      <c r="E840" s="518" t="s">
        <v>289</v>
      </c>
      <c r="F840" s="510" t="s">
        <v>4819</v>
      </c>
      <c r="G840" s="510" t="s">
        <v>4820</v>
      </c>
      <c r="H840" s="510" t="s">
        <v>4821</v>
      </c>
      <c r="I840" s="509" t="s">
        <v>848</v>
      </c>
      <c r="J840" s="511">
        <v>4354</v>
      </c>
      <c r="K840" s="512"/>
      <c r="L840" s="512"/>
    </row>
    <row r="841" spans="1:12" ht="51" hidden="1" x14ac:dyDescent="0.25">
      <c r="A841" s="507">
        <v>839</v>
      </c>
      <c r="B841" s="508" t="s">
        <v>4797</v>
      </c>
      <c r="C841" s="508" t="s">
        <v>714</v>
      </c>
      <c r="D841" s="518" t="s">
        <v>288</v>
      </c>
      <c r="E841" s="518" t="s">
        <v>289</v>
      </c>
      <c r="F841" s="510" t="s">
        <v>4822</v>
      </c>
      <c r="G841" s="510" t="s">
        <v>4814</v>
      </c>
      <c r="H841" s="510" t="s">
        <v>4823</v>
      </c>
      <c r="I841" s="509" t="s">
        <v>848</v>
      </c>
      <c r="J841" s="511">
        <v>17496</v>
      </c>
      <c r="K841" s="512"/>
      <c r="L841" s="512"/>
    </row>
    <row r="842" spans="1:12" ht="25.5" hidden="1" x14ac:dyDescent="0.25">
      <c r="A842" s="507">
        <v>840</v>
      </c>
      <c r="B842" s="508" t="s">
        <v>4797</v>
      </c>
      <c r="C842" s="508" t="s">
        <v>731</v>
      </c>
      <c r="D842" s="518" t="s">
        <v>288</v>
      </c>
      <c r="E842" s="518" t="s">
        <v>289</v>
      </c>
      <c r="F842" s="510" t="s">
        <v>4824</v>
      </c>
      <c r="G842" s="510" t="s">
        <v>4814</v>
      </c>
      <c r="H842" s="510" t="s">
        <v>4825</v>
      </c>
      <c r="I842" s="509" t="s">
        <v>827</v>
      </c>
      <c r="J842" s="511">
        <v>44876</v>
      </c>
      <c r="K842" s="512"/>
      <c r="L842" s="512"/>
    </row>
    <row r="843" spans="1:12" ht="38.25" hidden="1" x14ac:dyDescent="0.25">
      <c r="A843" s="507">
        <v>841</v>
      </c>
      <c r="B843" s="508" t="s">
        <v>4797</v>
      </c>
      <c r="C843" s="508" t="s">
        <v>731</v>
      </c>
      <c r="D843" s="518" t="s">
        <v>288</v>
      </c>
      <c r="E843" s="518" t="s">
        <v>289</v>
      </c>
      <c r="F843" s="510" t="s">
        <v>4826</v>
      </c>
      <c r="G843" s="510" t="s">
        <v>4827</v>
      </c>
      <c r="H843" s="510" t="s">
        <v>4828</v>
      </c>
      <c r="I843" s="509" t="s">
        <v>827</v>
      </c>
      <c r="J843" s="511">
        <v>2152</v>
      </c>
      <c r="K843" s="512"/>
      <c r="L843" s="512"/>
    </row>
    <row r="844" spans="1:12" ht="63.75" hidden="1" x14ac:dyDescent="0.25">
      <c r="A844" s="507">
        <v>842</v>
      </c>
      <c r="B844" s="508" t="s">
        <v>4797</v>
      </c>
      <c r="C844" s="508" t="s">
        <v>731</v>
      </c>
      <c r="D844" s="518" t="s">
        <v>288</v>
      </c>
      <c r="E844" s="518" t="s">
        <v>289</v>
      </c>
      <c r="F844" s="510" t="s">
        <v>4829</v>
      </c>
      <c r="G844" s="510" t="s">
        <v>4830</v>
      </c>
      <c r="H844" s="510" t="s">
        <v>4831</v>
      </c>
      <c r="I844" s="509" t="s">
        <v>1736</v>
      </c>
      <c r="J844" s="511">
        <v>11718</v>
      </c>
      <c r="K844" s="512"/>
      <c r="L844" s="512"/>
    </row>
    <row r="845" spans="1:12" ht="25.5" hidden="1" x14ac:dyDescent="0.25">
      <c r="A845" s="507">
        <v>843</v>
      </c>
      <c r="B845" s="508" t="s">
        <v>4797</v>
      </c>
      <c r="C845" s="508" t="s">
        <v>731</v>
      </c>
      <c r="D845" s="518" t="s">
        <v>288</v>
      </c>
      <c r="E845" s="518" t="s">
        <v>289</v>
      </c>
      <c r="F845" s="510" t="s">
        <v>4832</v>
      </c>
      <c r="G845" s="510" t="s">
        <v>4833</v>
      </c>
      <c r="H845" s="510" t="s">
        <v>4834</v>
      </c>
      <c r="I845" s="509" t="s">
        <v>831</v>
      </c>
      <c r="J845" s="511">
        <v>17949</v>
      </c>
      <c r="K845" s="512"/>
      <c r="L845" s="512"/>
    </row>
    <row r="846" spans="1:12" ht="38.25" hidden="1" x14ac:dyDescent="0.25">
      <c r="A846" s="507">
        <v>844</v>
      </c>
      <c r="B846" s="508" t="s">
        <v>4797</v>
      </c>
      <c r="C846" s="508" t="s">
        <v>731</v>
      </c>
      <c r="D846" s="518" t="s">
        <v>288</v>
      </c>
      <c r="E846" s="518" t="s">
        <v>289</v>
      </c>
      <c r="F846" s="510" t="s">
        <v>4835</v>
      </c>
      <c r="G846" s="510" t="s">
        <v>4836</v>
      </c>
      <c r="H846" s="510" t="s">
        <v>4837</v>
      </c>
      <c r="I846" s="509" t="s">
        <v>831</v>
      </c>
      <c r="J846" s="511">
        <v>4809</v>
      </c>
      <c r="K846" s="512"/>
      <c r="L846" s="512"/>
    </row>
    <row r="847" spans="1:12" ht="38.25" hidden="1" x14ac:dyDescent="0.25">
      <c r="A847" s="507">
        <v>845</v>
      </c>
      <c r="B847" s="508" t="s">
        <v>4797</v>
      </c>
      <c r="C847" s="508" t="s">
        <v>731</v>
      </c>
      <c r="D847" s="518" t="s">
        <v>288</v>
      </c>
      <c r="E847" s="518" t="s">
        <v>289</v>
      </c>
      <c r="F847" s="513" t="s">
        <v>4838</v>
      </c>
      <c r="G847" s="510" t="s">
        <v>4839</v>
      </c>
      <c r="H847" s="513" t="s">
        <v>4840</v>
      </c>
      <c r="I847" s="509" t="s">
        <v>4841</v>
      </c>
      <c r="J847" s="511">
        <v>43826</v>
      </c>
      <c r="K847" s="512"/>
      <c r="L847" s="512"/>
    </row>
    <row r="848" spans="1:12" ht="25.5" hidden="1" x14ac:dyDescent="0.25">
      <c r="A848" s="507">
        <v>846</v>
      </c>
      <c r="B848" s="508" t="s">
        <v>4797</v>
      </c>
      <c r="C848" s="508" t="s">
        <v>731</v>
      </c>
      <c r="D848" s="518" t="s">
        <v>288</v>
      </c>
      <c r="E848" s="518" t="s">
        <v>289</v>
      </c>
      <c r="F848" s="513" t="s">
        <v>4842</v>
      </c>
      <c r="G848" s="510" t="s">
        <v>4814</v>
      </c>
      <c r="H848" s="513" t="s">
        <v>4843</v>
      </c>
      <c r="I848" s="509" t="s">
        <v>721</v>
      </c>
      <c r="J848" s="511">
        <v>79990</v>
      </c>
      <c r="K848" s="512"/>
      <c r="L848" s="512"/>
    </row>
    <row r="849" spans="1:12" ht="25.5" hidden="1" x14ac:dyDescent="0.25">
      <c r="A849" s="507">
        <v>847</v>
      </c>
      <c r="B849" s="508" t="s">
        <v>4797</v>
      </c>
      <c r="C849" s="508" t="s">
        <v>731</v>
      </c>
      <c r="D849" s="518" t="s">
        <v>288</v>
      </c>
      <c r="E849" s="518" t="s">
        <v>289</v>
      </c>
      <c r="F849" s="513" t="s">
        <v>4844</v>
      </c>
      <c r="G849" s="510" t="s">
        <v>4808</v>
      </c>
      <c r="H849" s="513" t="s">
        <v>4845</v>
      </c>
      <c r="I849" s="514">
        <v>2019</v>
      </c>
      <c r="J849" s="511">
        <v>4008</v>
      </c>
      <c r="K849" s="512"/>
      <c r="L849" s="512"/>
    </row>
    <row r="850" spans="1:12" ht="25.5" hidden="1" x14ac:dyDescent="0.25">
      <c r="A850" s="507">
        <v>848</v>
      </c>
      <c r="B850" s="508" t="s">
        <v>4797</v>
      </c>
      <c r="C850" s="508" t="s">
        <v>731</v>
      </c>
      <c r="D850" s="518" t="s">
        <v>288</v>
      </c>
      <c r="E850" s="518" t="s">
        <v>289</v>
      </c>
      <c r="F850" s="513" t="s">
        <v>4846</v>
      </c>
      <c r="G850" s="510" t="s">
        <v>4847</v>
      </c>
      <c r="H850" s="513" t="s">
        <v>4845</v>
      </c>
      <c r="I850" s="514">
        <v>2019</v>
      </c>
      <c r="J850" s="511">
        <v>4572.3</v>
      </c>
      <c r="K850" s="512"/>
      <c r="L850" s="512"/>
    </row>
    <row r="851" spans="1:12" ht="38.25" hidden="1" x14ac:dyDescent="0.25">
      <c r="A851" s="507">
        <v>849</v>
      </c>
      <c r="B851" s="508" t="s">
        <v>4797</v>
      </c>
      <c r="C851" s="508" t="s">
        <v>4848</v>
      </c>
      <c r="D851" s="518" t="s">
        <v>288</v>
      </c>
      <c r="E851" s="518" t="s">
        <v>289</v>
      </c>
      <c r="F851" s="508" t="s">
        <v>4849</v>
      </c>
      <c r="G851" s="508" t="s">
        <v>4827</v>
      </c>
      <c r="H851" s="508" t="s">
        <v>4850</v>
      </c>
      <c r="I851" s="514" t="s">
        <v>1813</v>
      </c>
      <c r="J851" s="511">
        <v>23394.69</v>
      </c>
      <c r="K851" s="512"/>
      <c r="L851" s="512"/>
    </row>
    <row r="852" spans="1:12" ht="38.25" hidden="1" x14ac:dyDescent="0.25">
      <c r="A852" s="507">
        <v>850</v>
      </c>
      <c r="B852" s="508" t="s">
        <v>4797</v>
      </c>
      <c r="C852" s="508" t="s">
        <v>4851</v>
      </c>
      <c r="D852" s="518" t="s">
        <v>288</v>
      </c>
      <c r="E852" s="518" t="s">
        <v>289</v>
      </c>
      <c r="F852" s="508" t="s">
        <v>4852</v>
      </c>
      <c r="G852" s="508" t="s">
        <v>4853</v>
      </c>
      <c r="H852" s="508" t="s">
        <v>4854</v>
      </c>
      <c r="I852" s="514" t="s">
        <v>298</v>
      </c>
      <c r="J852" s="511">
        <v>3900</v>
      </c>
      <c r="K852" s="512"/>
      <c r="L852" s="512"/>
    </row>
    <row r="853" spans="1:12" hidden="1" x14ac:dyDescent="0.25">
      <c r="A853" s="507">
        <v>851</v>
      </c>
      <c r="B853" s="508" t="s">
        <v>4797</v>
      </c>
      <c r="C853" s="508" t="s">
        <v>4855</v>
      </c>
      <c r="D853" s="518" t="s">
        <v>288</v>
      </c>
      <c r="E853" s="518" t="s">
        <v>289</v>
      </c>
      <c r="F853" s="513" t="s">
        <v>4855</v>
      </c>
      <c r="G853" s="510" t="s">
        <v>4856</v>
      </c>
      <c r="H853" s="508" t="s">
        <v>4857</v>
      </c>
      <c r="I853" s="514">
        <v>2019</v>
      </c>
      <c r="J853" s="511">
        <v>6950</v>
      </c>
      <c r="K853" s="512"/>
      <c r="L853" s="512"/>
    </row>
    <row r="854" spans="1:12" ht="38.25" hidden="1" x14ac:dyDescent="0.25">
      <c r="A854" s="507">
        <v>852</v>
      </c>
      <c r="B854" s="508" t="s">
        <v>4797</v>
      </c>
      <c r="C854" s="508" t="s">
        <v>813</v>
      </c>
      <c r="D854" s="518" t="s">
        <v>288</v>
      </c>
      <c r="E854" s="518" t="s">
        <v>300</v>
      </c>
      <c r="F854" s="513" t="s">
        <v>4858</v>
      </c>
      <c r="G854" s="510" t="s">
        <v>4859</v>
      </c>
      <c r="H854" s="508" t="s">
        <v>4860</v>
      </c>
      <c r="I854" s="514" t="s">
        <v>4861</v>
      </c>
      <c r="J854" s="511">
        <v>0</v>
      </c>
      <c r="K854" s="512"/>
      <c r="L854" s="512"/>
    </row>
    <row r="855" spans="1:12" ht="25.5" hidden="1" x14ac:dyDescent="0.25">
      <c r="A855" s="507">
        <v>853</v>
      </c>
      <c r="B855" s="508" t="s">
        <v>4797</v>
      </c>
      <c r="C855" s="508" t="s">
        <v>813</v>
      </c>
      <c r="D855" s="518" t="s">
        <v>288</v>
      </c>
      <c r="E855" s="518" t="s">
        <v>300</v>
      </c>
      <c r="F855" s="513" t="s">
        <v>4862</v>
      </c>
      <c r="G855" s="510" t="s">
        <v>4811</v>
      </c>
      <c r="H855" s="508" t="s">
        <v>4863</v>
      </c>
      <c r="I855" s="514">
        <v>2019</v>
      </c>
      <c r="J855" s="511">
        <v>0</v>
      </c>
      <c r="K855" s="512"/>
      <c r="L855" s="512"/>
    </row>
    <row r="856" spans="1:12" ht="127.5" hidden="1" x14ac:dyDescent="0.25">
      <c r="A856" s="507">
        <v>854</v>
      </c>
      <c r="B856" s="508" t="s">
        <v>4797</v>
      </c>
      <c r="C856" s="508" t="s">
        <v>4864</v>
      </c>
      <c r="D856" s="518" t="s">
        <v>288</v>
      </c>
      <c r="E856" s="518" t="s">
        <v>300</v>
      </c>
      <c r="F856" s="515"/>
      <c r="G856" s="508" t="s">
        <v>4814</v>
      </c>
      <c r="H856" s="508" t="s">
        <v>4865</v>
      </c>
      <c r="I856" s="514">
        <v>2019</v>
      </c>
      <c r="J856" s="511">
        <v>0</v>
      </c>
      <c r="K856" s="512"/>
      <c r="L856" s="512"/>
    </row>
    <row r="857" spans="1:12" ht="38.25" hidden="1" x14ac:dyDescent="0.25">
      <c r="A857" s="507">
        <v>855</v>
      </c>
      <c r="B857" s="508" t="s">
        <v>4797</v>
      </c>
      <c r="C857" s="508" t="s">
        <v>4866</v>
      </c>
      <c r="D857" s="518" t="s">
        <v>288</v>
      </c>
      <c r="E857" s="518" t="s">
        <v>289</v>
      </c>
      <c r="F857" s="516" t="s">
        <v>4867</v>
      </c>
      <c r="G857" s="508" t="s">
        <v>4814</v>
      </c>
      <c r="H857" s="508" t="s">
        <v>4868</v>
      </c>
      <c r="I857" s="514">
        <v>2019</v>
      </c>
      <c r="J857" s="511">
        <v>5000</v>
      </c>
      <c r="K857" s="512"/>
      <c r="L857" s="512"/>
    </row>
    <row r="858" spans="1:12" ht="25.5" hidden="1" x14ac:dyDescent="0.25">
      <c r="A858" s="507">
        <v>856</v>
      </c>
      <c r="B858" s="508" t="s">
        <v>4797</v>
      </c>
      <c r="C858" s="508" t="s">
        <v>4869</v>
      </c>
      <c r="D858" s="518" t="s">
        <v>288</v>
      </c>
      <c r="E858" s="518" t="s">
        <v>289</v>
      </c>
      <c r="F858" s="516" t="s">
        <v>4870</v>
      </c>
      <c r="G858" s="508" t="s">
        <v>4814</v>
      </c>
      <c r="H858" s="508" t="s">
        <v>4871</v>
      </c>
      <c r="I858" s="514">
        <v>2019</v>
      </c>
      <c r="J858" s="511">
        <v>10000</v>
      </c>
      <c r="K858" s="512"/>
      <c r="L858" s="512"/>
    </row>
    <row r="859" spans="1:12" ht="25.5" hidden="1" x14ac:dyDescent="0.25">
      <c r="A859" s="507">
        <v>857</v>
      </c>
      <c r="B859" s="508" t="s">
        <v>4797</v>
      </c>
      <c r="C859" s="508" t="s">
        <v>4872</v>
      </c>
      <c r="D859" s="518" t="s">
        <v>288</v>
      </c>
      <c r="E859" s="518" t="s">
        <v>289</v>
      </c>
      <c r="F859" s="516" t="s">
        <v>4873</v>
      </c>
      <c r="G859" s="508" t="s">
        <v>4814</v>
      </c>
      <c r="H859" s="508" t="s">
        <v>4874</v>
      </c>
      <c r="I859" s="514">
        <v>2019</v>
      </c>
      <c r="J859" s="511">
        <v>14000</v>
      </c>
      <c r="K859" s="512"/>
      <c r="L859" s="512"/>
    </row>
    <row r="860" spans="1:12" ht="25.5" hidden="1" x14ac:dyDescent="0.25">
      <c r="A860" s="507">
        <v>858</v>
      </c>
      <c r="B860" s="508" t="s">
        <v>4797</v>
      </c>
      <c r="C860" s="508" t="s">
        <v>4875</v>
      </c>
      <c r="D860" s="518" t="s">
        <v>288</v>
      </c>
      <c r="E860" s="518" t="s">
        <v>289</v>
      </c>
      <c r="F860" s="516" t="s">
        <v>4876</v>
      </c>
      <c r="G860" s="508" t="s">
        <v>4814</v>
      </c>
      <c r="H860" s="508" t="s">
        <v>4877</v>
      </c>
      <c r="I860" s="514">
        <v>2019</v>
      </c>
      <c r="J860" s="511">
        <v>3000</v>
      </c>
      <c r="K860" s="512"/>
      <c r="L860" s="512"/>
    </row>
    <row r="861" spans="1:12" ht="38.25" hidden="1" x14ac:dyDescent="0.25">
      <c r="A861" s="507">
        <v>859</v>
      </c>
      <c r="B861" s="508" t="s">
        <v>4797</v>
      </c>
      <c r="C861" s="508" t="s">
        <v>4878</v>
      </c>
      <c r="D861" s="518" t="s">
        <v>288</v>
      </c>
      <c r="E861" s="518" t="s">
        <v>289</v>
      </c>
      <c r="F861" s="516" t="s">
        <v>4879</v>
      </c>
      <c r="G861" s="508" t="s">
        <v>4814</v>
      </c>
      <c r="H861" s="508" t="s">
        <v>4868</v>
      </c>
      <c r="I861" s="514">
        <v>2019</v>
      </c>
      <c r="J861" s="511">
        <v>5000</v>
      </c>
      <c r="K861" s="512"/>
      <c r="L861" s="512"/>
    </row>
    <row r="862" spans="1:12" ht="25.5" hidden="1" x14ac:dyDescent="0.25">
      <c r="A862" s="507">
        <v>860</v>
      </c>
      <c r="B862" s="508" t="s">
        <v>4797</v>
      </c>
      <c r="C862" s="508" t="s">
        <v>4880</v>
      </c>
      <c r="D862" s="518" t="s">
        <v>288</v>
      </c>
      <c r="E862" s="518" t="s">
        <v>289</v>
      </c>
      <c r="F862" s="516" t="s">
        <v>4881</v>
      </c>
      <c r="G862" s="508" t="s">
        <v>4814</v>
      </c>
      <c r="H862" s="508" t="s">
        <v>4868</v>
      </c>
      <c r="I862" s="514">
        <v>2019</v>
      </c>
      <c r="J862" s="511">
        <v>3000</v>
      </c>
      <c r="K862" s="512"/>
      <c r="L862" s="512"/>
    </row>
    <row r="863" spans="1:12" ht="25.5" hidden="1" x14ac:dyDescent="0.25">
      <c r="A863" s="507">
        <v>861</v>
      </c>
      <c r="B863" s="508" t="s">
        <v>4797</v>
      </c>
      <c r="C863" s="508" t="s">
        <v>4880</v>
      </c>
      <c r="D863" s="518" t="s">
        <v>288</v>
      </c>
      <c r="E863" s="518" t="s">
        <v>289</v>
      </c>
      <c r="F863" s="516" t="s">
        <v>4882</v>
      </c>
      <c r="G863" s="508" t="s">
        <v>4814</v>
      </c>
      <c r="H863" s="508" t="s">
        <v>4871</v>
      </c>
      <c r="I863" s="514">
        <v>2019</v>
      </c>
      <c r="J863" s="511">
        <v>1200</v>
      </c>
      <c r="K863" s="512"/>
      <c r="L863" s="512"/>
    </row>
    <row r="864" spans="1:12" hidden="1" x14ac:dyDescent="0.25">
      <c r="A864" s="507">
        <v>862</v>
      </c>
      <c r="B864" s="508" t="s">
        <v>4797</v>
      </c>
      <c r="C864" s="508" t="s">
        <v>4855</v>
      </c>
      <c r="D864" s="518" t="s">
        <v>288</v>
      </c>
      <c r="E864" s="518" t="s">
        <v>289</v>
      </c>
      <c r="F864" s="516" t="s">
        <v>4883</v>
      </c>
      <c r="G864" s="508" t="s">
        <v>4856</v>
      </c>
      <c r="H864" s="508" t="s">
        <v>4884</v>
      </c>
      <c r="I864" s="514">
        <v>2019</v>
      </c>
      <c r="J864" s="511">
        <v>6950</v>
      </c>
      <c r="K864" s="512"/>
      <c r="L864" s="512"/>
    </row>
    <row r="865" spans="1:12" ht="25.5" hidden="1" x14ac:dyDescent="0.25">
      <c r="A865" s="507">
        <v>863</v>
      </c>
      <c r="B865" s="508" t="s">
        <v>4797</v>
      </c>
      <c r="C865" s="508" t="s">
        <v>4885</v>
      </c>
      <c r="D865" s="518" t="s">
        <v>288</v>
      </c>
      <c r="E865" s="518" t="s">
        <v>289</v>
      </c>
      <c r="F865" s="516" t="s">
        <v>4886</v>
      </c>
      <c r="G865" s="508" t="s">
        <v>4814</v>
      </c>
      <c r="H865" s="508" t="s">
        <v>4877</v>
      </c>
      <c r="I865" s="514">
        <v>2019</v>
      </c>
      <c r="J865" s="511">
        <v>4000</v>
      </c>
      <c r="K865" s="512"/>
      <c r="L865" s="512"/>
    </row>
    <row r="866" spans="1:12" ht="25.5" hidden="1" x14ac:dyDescent="0.25">
      <c r="A866" s="507">
        <v>864</v>
      </c>
      <c r="B866" s="508" t="s">
        <v>4797</v>
      </c>
      <c r="C866" s="508" t="s">
        <v>4887</v>
      </c>
      <c r="D866" s="518" t="s">
        <v>288</v>
      </c>
      <c r="E866" s="518" t="s">
        <v>289</v>
      </c>
      <c r="F866" s="516" t="s">
        <v>4888</v>
      </c>
      <c r="G866" s="508" t="s">
        <v>4814</v>
      </c>
      <c r="H866" s="508" t="s">
        <v>4889</v>
      </c>
      <c r="I866" s="514">
        <v>2019</v>
      </c>
      <c r="J866" s="511">
        <v>2000</v>
      </c>
      <c r="K866" s="512"/>
      <c r="L866" s="512"/>
    </row>
    <row r="867" spans="1:12" ht="25.5" hidden="1" x14ac:dyDescent="0.25">
      <c r="A867" s="507">
        <v>865</v>
      </c>
      <c r="B867" s="508" t="s">
        <v>4797</v>
      </c>
      <c r="C867" s="508" t="s">
        <v>4890</v>
      </c>
      <c r="D867" s="518" t="s">
        <v>288</v>
      </c>
      <c r="E867" s="518" t="s">
        <v>289</v>
      </c>
      <c r="F867" s="516" t="s">
        <v>4891</v>
      </c>
      <c r="G867" s="508" t="s">
        <v>4814</v>
      </c>
      <c r="H867" s="508" t="s">
        <v>4871</v>
      </c>
      <c r="I867" s="514">
        <v>2019</v>
      </c>
      <c r="J867" s="511">
        <v>4000</v>
      </c>
      <c r="K867" s="512"/>
      <c r="L867" s="512"/>
    </row>
    <row r="868" spans="1:12" ht="25.5" hidden="1" x14ac:dyDescent="0.25">
      <c r="A868" s="507">
        <v>866</v>
      </c>
      <c r="B868" s="508" t="s">
        <v>4797</v>
      </c>
      <c r="C868" s="508" t="s">
        <v>4892</v>
      </c>
      <c r="D868" s="518" t="s">
        <v>288</v>
      </c>
      <c r="E868" s="518" t="s">
        <v>289</v>
      </c>
      <c r="F868" s="516" t="s">
        <v>4893</v>
      </c>
      <c r="G868" s="508" t="s">
        <v>4814</v>
      </c>
      <c r="H868" s="508" t="s">
        <v>4871</v>
      </c>
      <c r="I868" s="514">
        <v>2019</v>
      </c>
      <c r="J868" s="511">
        <v>400</v>
      </c>
      <c r="K868" s="512"/>
      <c r="L868" s="512"/>
    </row>
    <row r="869" spans="1:12" ht="25.5" hidden="1" x14ac:dyDescent="0.25">
      <c r="A869" s="507">
        <v>867</v>
      </c>
      <c r="B869" s="508" t="s">
        <v>4797</v>
      </c>
      <c r="C869" s="508" t="s">
        <v>4894</v>
      </c>
      <c r="D869" s="518" t="s">
        <v>288</v>
      </c>
      <c r="E869" s="518" t="s">
        <v>289</v>
      </c>
      <c r="F869" s="516" t="s">
        <v>4895</v>
      </c>
      <c r="G869" s="508" t="s">
        <v>4814</v>
      </c>
      <c r="H869" s="508" t="s">
        <v>4871</v>
      </c>
      <c r="I869" s="514">
        <v>2019</v>
      </c>
      <c r="J869" s="511">
        <v>29900</v>
      </c>
      <c r="K869" s="512"/>
      <c r="L869" s="512"/>
    </row>
    <row r="870" spans="1:12" ht="38.25" hidden="1" x14ac:dyDescent="0.25">
      <c r="A870" s="507">
        <v>868</v>
      </c>
      <c r="B870" s="508" t="s">
        <v>4797</v>
      </c>
      <c r="C870" s="508" t="s">
        <v>4896</v>
      </c>
      <c r="D870" s="518" t="s">
        <v>288</v>
      </c>
      <c r="E870" s="518" t="s">
        <v>289</v>
      </c>
      <c r="F870" s="516" t="s">
        <v>4897</v>
      </c>
      <c r="G870" s="508" t="s">
        <v>4814</v>
      </c>
      <c r="H870" s="508" t="s">
        <v>4871</v>
      </c>
      <c r="I870" s="514">
        <v>2019</v>
      </c>
      <c r="J870" s="511">
        <v>3000</v>
      </c>
      <c r="K870" s="512"/>
      <c r="L870" s="512"/>
    </row>
    <row r="871" spans="1:12" ht="25.5" hidden="1" x14ac:dyDescent="0.25">
      <c r="A871" s="507">
        <v>869</v>
      </c>
      <c r="B871" s="508" t="s">
        <v>4797</v>
      </c>
      <c r="C871" s="508" t="s">
        <v>4898</v>
      </c>
      <c r="D871" s="518" t="s">
        <v>288</v>
      </c>
      <c r="E871" s="518" t="s">
        <v>289</v>
      </c>
      <c r="F871" s="516" t="s">
        <v>4899</v>
      </c>
      <c r="G871" s="508" t="s">
        <v>4814</v>
      </c>
      <c r="H871" s="508" t="s">
        <v>4871</v>
      </c>
      <c r="I871" s="514">
        <v>2019</v>
      </c>
      <c r="J871" s="511">
        <v>3750</v>
      </c>
      <c r="K871" s="512"/>
      <c r="L871" s="512"/>
    </row>
    <row r="872" spans="1:12" ht="38.25" hidden="1" x14ac:dyDescent="0.25">
      <c r="A872" s="507">
        <v>870</v>
      </c>
      <c r="B872" s="508" t="s">
        <v>4797</v>
      </c>
      <c r="C872" s="508" t="s">
        <v>4866</v>
      </c>
      <c r="D872" s="518" t="s">
        <v>288</v>
      </c>
      <c r="E872" s="518" t="s">
        <v>289</v>
      </c>
      <c r="F872" s="516" t="s">
        <v>4900</v>
      </c>
      <c r="G872" s="508" t="s">
        <v>4901</v>
      </c>
      <c r="H872" s="508" t="s">
        <v>4871</v>
      </c>
      <c r="I872" s="514">
        <v>2019</v>
      </c>
      <c r="J872" s="511">
        <v>10000</v>
      </c>
      <c r="K872" s="512"/>
      <c r="L872" s="512"/>
    </row>
    <row r="873" spans="1:12" ht="76.5" hidden="1" x14ac:dyDescent="0.25">
      <c r="A873" s="507">
        <v>871</v>
      </c>
      <c r="B873" s="508" t="s">
        <v>4797</v>
      </c>
      <c r="C873" s="508" t="s">
        <v>4902</v>
      </c>
      <c r="D873" s="518" t="s">
        <v>288</v>
      </c>
      <c r="E873" s="518" t="s">
        <v>289</v>
      </c>
      <c r="F873" s="516" t="s">
        <v>4903</v>
      </c>
      <c r="G873" s="508" t="s">
        <v>4901</v>
      </c>
      <c r="H873" s="508" t="s">
        <v>4904</v>
      </c>
      <c r="I873" s="514">
        <v>2019</v>
      </c>
      <c r="J873" s="511">
        <v>8400</v>
      </c>
      <c r="K873" s="512"/>
      <c r="L873" s="512"/>
    </row>
    <row r="874" spans="1:12" ht="76.5" hidden="1" x14ac:dyDescent="0.25">
      <c r="A874" s="507">
        <v>872</v>
      </c>
      <c r="B874" s="508" t="s">
        <v>4797</v>
      </c>
      <c r="C874" s="508" t="s">
        <v>4905</v>
      </c>
      <c r="D874" s="518" t="s">
        <v>288</v>
      </c>
      <c r="E874" s="518" t="s">
        <v>289</v>
      </c>
      <c r="F874" s="516" t="s">
        <v>4906</v>
      </c>
      <c r="G874" s="508" t="s">
        <v>4814</v>
      </c>
      <c r="H874" s="508" t="s">
        <v>4907</v>
      </c>
      <c r="I874" s="514">
        <v>2019</v>
      </c>
      <c r="J874" s="511">
        <v>15000</v>
      </c>
      <c r="K874" s="512"/>
      <c r="L874" s="512"/>
    </row>
    <row r="875" spans="1:12" ht="38.25" hidden="1" x14ac:dyDescent="0.25">
      <c r="A875" s="507">
        <v>873</v>
      </c>
      <c r="B875" s="508" t="s">
        <v>4797</v>
      </c>
      <c r="C875" s="508" t="s">
        <v>4908</v>
      </c>
      <c r="D875" s="518" t="s">
        <v>288</v>
      </c>
      <c r="E875" s="518" t="s">
        <v>289</v>
      </c>
      <c r="F875" s="516" t="s">
        <v>4909</v>
      </c>
      <c r="G875" s="508" t="s">
        <v>4814</v>
      </c>
      <c r="H875" s="508" t="s">
        <v>4910</v>
      </c>
      <c r="I875" s="514">
        <v>2019</v>
      </c>
      <c r="J875" s="511">
        <v>15000</v>
      </c>
      <c r="K875" s="512"/>
      <c r="L875" s="512"/>
    </row>
    <row r="876" spans="1:12" ht="38.25" hidden="1" x14ac:dyDescent="0.25">
      <c r="A876" s="507">
        <v>874</v>
      </c>
      <c r="B876" s="508" t="s">
        <v>4797</v>
      </c>
      <c r="C876" s="508" t="s">
        <v>4911</v>
      </c>
      <c r="D876" s="518" t="s">
        <v>288</v>
      </c>
      <c r="E876" s="518" t="s">
        <v>289</v>
      </c>
      <c r="F876" s="516" t="s">
        <v>4912</v>
      </c>
      <c r="G876" s="508" t="s">
        <v>4814</v>
      </c>
      <c r="H876" s="508" t="s">
        <v>4910</v>
      </c>
      <c r="I876" s="514">
        <v>2019</v>
      </c>
      <c r="J876" s="511">
        <v>32000</v>
      </c>
      <c r="K876" s="512"/>
      <c r="L876" s="512"/>
    </row>
    <row r="877" spans="1:12" ht="38.25" hidden="1" x14ac:dyDescent="0.25">
      <c r="A877" s="507">
        <v>875</v>
      </c>
      <c r="B877" s="508" t="s">
        <v>4797</v>
      </c>
      <c r="C877" s="508" t="s">
        <v>4913</v>
      </c>
      <c r="D877" s="518" t="s">
        <v>288</v>
      </c>
      <c r="E877" s="518" t="s">
        <v>289</v>
      </c>
      <c r="F877" s="516" t="s">
        <v>4914</v>
      </c>
      <c r="G877" s="508" t="s">
        <v>4814</v>
      </c>
      <c r="H877" s="508" t="s">
        <v>4915</v>
      </c>
      <c r="I877" s="514">
        <v>2019</v>
      </c>
      <c r="J877" s="511">
        <v>5000</v>
      </c>
      <c r="K877" s="512"/>
      <c r="L877" s="512"/>
    </row>
    <row r="878" spans="1:12" ht="38.25" hidden="1" x14ac:dyDescent="0.25">
      <c r="A878" s="507">
        <v>876</v>
      </c>
      <c r="B878" s="508" t="s">
        <v>4797</v>
      </c>
      <c r="C878" s="508" t="s">
        <v>4916</v>
      </c>
      <c r="D878" s="518" t="s">
        <v>288</v>
      </c>
      <c r="E878" s="518" t="s">
        <v>289</v>
      </c>
      <c r="F878" s="516" t="s">
        <v>4917</v>
      </c>
      <c r="G878" s="508" t="s">
        <v>4814</v>
      </c>
      <c r="H878" s="508" t="s">
        <v>4910</v>
      </c>
      <c r="I878" s="514">
        <v>2019</v>
      </c>
      <c r="J878" s="511">
        <v>12000</v>
      </c>
      <c r="K878" s="512"/>
      <c r="L878" s="512"/>
    </row>
    <row r="879" spans="1:12" ht="38.25" hidden="1" x14ac:dyDescent="0.25">
      <c r="A879" s="507">
        <v>877</v>
      </c>
      <c r="B879" s="508" t="s">
        <v>4797</v>
      </c>
      <c r="C879" s="508" t="s">
        <v>4918</v>
      </c>
      <c r="D879" s="518" t="s">
        <v>288</v>
      </c>
      <c r="E879" s="518" t="s">
        <v>289</v>
      </c>
      <c r="F879" s="516" t="s">
        <v>4919</v>
      </c>
      <c r="G879" s="508" t="s">
        <v>4814</v>
      </c>
      <c r="H879" s="508" t="s">
        <v>4910</v>
      </c>
      <c r="I879" s="514">
        <v>2019</v>
      </c>
      <c r="J879" s="511">
        <v>5000</v>
      </c>
      <c r="K879" s="512"/>
      <c r="L879" s="512"/>
    </row>
    <row r="880" spans="1:12" ht="25.5" hidden="1" x14ac:dyDescent="0.25">
      <c r="A880" s="507">
        <v>878</v>
      </c>
      <c r="B880" s="508" t="s">
        <v>4797</v>
      </c>
      <c r="C880" s="508" t="s">
        <v>4894</v>
      </c>
      <c r="D880" s="518" t="s">
        <v>288</v>
      </c>
      <c r="E880" s="518" t="s">
        <v>289</v>
      </c>
      <c r="F880" s="516" t="s">
        <v>4920</v>
      </c>
      <c r="G880" s="508" t="s">
        <v>4814</v>
      </c>
      <c r="H880" s="508" t="s">
        <v>4921</v>
      </c>
      <c r="I880" s="514">
        <v>2019</v>
      </c>
      <c r="J880" s="511">
        <v>6000</v>
      </c>
      <c r="K880" s="512"/>
      <c r="L880" s="512"/>
    </row>
    <row r="881" spans="1:12" ht="38.25" hidden="1" x14ac:dyDescent="0.25">
      <c r="A881" s="507">
        <v>879</v>
      </c>
      <c r="B881" s="508" t="s">
        <v>4797</v>
      </c>
      <c r="C881" s="508" t="s">
        <v>4922</v>
      </c>
      <c r="D881" s="518" t="s">
        <v>288</v>
      </c>
      <c r="E881" s="518" t="s">
        <v>289</v>
      </c>
      <c r="F881" s="516" t="s">
        <v>4923</v>
      </c>
      <c r="G881" s="508" t="s">
        <v>4814</v>
      </c>
      <c r="H881" s="508" t="s">
        <v>4910</v>
      </c>
      <c r="I881" s="514">
        <v>2019</v>
      </c>
      <c r="J881" s="511">
        <v>10000</v>
      </c>
      <c r="K881" s="512"/>
      <c r="L881" s="512"/>
    </row>
    <row r="882" spans="1:12" ht="63.75" hidden="1" x14ac:dyDescent="0.25">
      <c r="A882" s="507">
        <v>880</v>
      </c>
      <c r="B882" s="508" t="s">
        <v>4797</v>
      </c>
      <c r="C882" s="508" t="s">
        <v>4924</v>
      </c>
      <c r="D882" s="518" t="s">
        <v>288</v>
      </c>
      <c r="E882" s="518" t="s">
        <v>289</v>
      </c>
      <c r="F882" s="516" t="s">
        <v>4925</v>
      </c>
      <c r="G882" s="508"/>
      <c r="H882" s="508" t="s">
        <v>4926</v>
      </c>
      <c r="I882" s="514">
        <v>2019</v>
      </c>
      <c r="J882" s="511">
        <v>16666.669999999998</v>
      </c>
      <c r="K882" s="512"/>
      <c r="L882" s="512"/>
    </row>
    <row r="883" spans="1:12" ht="63.75" hidden="1" x14ac:dyDescent="0.25">
      <c r="A883" s="507">
        <v>881</v>
      </c>
      <c r="B883" s="508" t="s">
        <v>4797</v>
      </c>
      <c r="C883" s="508" t="s">
        <v>4927</v>
      </c>
      <c r="D883" s="518" t="s">
        <v>288</v>
      </c>
      <c r="E883" s="518" t="s">
        <v>289</v>
      </c>
      <c r="F883" s="516" t="s">
        <v>4928</v>
      </c>
      <c r="G883" s="508" t="s">
        <v>4814</v>
      </c>
      <c r="H883" s="508" t="s">
        <v>4929</v>
      </c>
      <c r="I883" s="514">
        <v>2019</v>
      </c>
      <c r="J883" s="511">
        <v>18500</v>
      </c>
      <c r="K883" s="512"/>
      <c r="L883" s="512"/>
    </row>
    <row r="884" spans="1:12" ht="38.25" hidden="1" x14ac:dyDescent="0.25">
      <c r="A884" s="507">
        <v>882</v>
      </c>
      <c r="B884" s="508" t="s">
        <v>4797</v>
      </c>
      <c r="C884" s="508" t="s">
        <v>2562</v>
      </c>
      <c r="D884" s="518" t="s">
        <v>288</v>
      </c>
      <c r="E884" s="518" t="s">
        <v>289</v>
      </c>
      <c r="F884" s="516" t="s">
        <v>4930</v>
      </c>
      <c r="G884" s="508" t="s">
        <v>4814</v>
      </c>
      <c r="H884" s="508" t="s">
        <v>4931</v>
      </c>
      <c r="I884" s="514">
        <v>2019</v>
      </c>
      <c r="J884" s="511">
        <v>139932</v>
      </c>
      <c r="K884" s="512"/>
      <c r="L884" s="512"/>
    </row>
    <row r="885" spans="1:12" ht="38.25" hidden="1" x14ac:dyDescent="0.25">
      <c r="A885" s="507">
        <v>883</v>
      </c>
      <c r="B885" s="508" t="s">
        <v>4797</v>
      </c>
      <c r="C885" s="508" t="s">
        <v>4932</v>
      </c>
      <c r="D885" s="518" t="s">
        <v>288</v>
      </c>
      <c r="E885" s="518" t="s">
        <v>289</v>
      </c>
      <c r="F885" s="516" t="s">
        <v>4933</v>
      </c>
      <c r="G885" s="508" t="s">
        <v>4814</v>
      </c>
      <c r="H885" s="508" t="s">
        <v>4934</v>
      </c>
      <c r="I885" s="514">
        <v>2019</v>
      </c>
      <c r="J885" s="511">
        <v>833.33</v>
      </c>
      <c r="K885" s="512"/>
      <c r="L885" s="512"/>
    </row>
    <row r="886" spans="1:12" ht="25.5" hidden="1" x14ac:dyDescent="0.25">
      <c r="A886" s="507">
        <v>884</v>
      </c>
      <c r="B886" s="508" t="s">
        <v>4797</v>
      </c>
      <c r="C886" s="508" t="s">
        <v>4890</v>
      </c>
      <c r="D886" s="518" t="s">
        <v>288</v>
      </c>
      <c r="E886" s="518" t="s">
        <v>289</v>
      </c>
      <c r="F886" s="516" t="s">
        <v>4935</v>
      </c>
      <c r="G886" s="508" t="s">
        <v>4814</v>
      </c>
      <c r="H886" s="508" t="s">
        <v>4936</v>
      </c>
      <c r="I886" s="514">
        <v>2019</v>
      </c>
      <c r="J886" s="511">
        <v>13500</v>
      </c>
      <c r="K886" s="512"/>
      <c r="L886" s="512"/>
    </row>
    <row r="887" spans="1:12" ht="25.5" hidden="1" x14ac:dyDescent="0.25">
      <c r="A887" s="507">
        <v>885</v>
      </c>
      <c r="B887" s="508" t="s">
        <v>4797</v>
      </c>
      <c r="C887" s="508" t="s">
        <v>4937</v>
      </c>
      <c r="D887" s="518" t="s">
        <v>288</v>
      </c>
      <c r="E887" s="518" t="s">
        <v>289</v>
      </c>
      <c r="F887" s="516" t="s">
        <v>4938</v>
      </c>
      <c r="G887" s="508" t="s">
        <v>4814</v>
      </c>
      <c r="H887" s="508" t="s">
        <v>4939</v>
      </c>
      <c r="I887" s="514">
        <v>2019</v>
      </c>
      <c r="J887" s="511">
        <v>10000</v>
      </c>
      <c r="K887" s="512"/>
      <c r="L887" s="512"/>
    </row>
    <row r="888" spans="1:12" ht="51" hidden="1" x14ac:dyDescent="0.25">
      <c r="A888" s="507">
        <v>886</v>
      </c>
      <c r="B888" s="508" t="s">
        <v>4797</v>
      </c>
      <c r="C888" s="508" t="s">
        <v>4940</v>
      </c>
      <c r="D888" s="518" t="s">
        <v>288</v>
      </c>
      <c r="E888" s="518" t="s">
        <v>289</v>
      </c>
      <c r="F888" s="516" t="s">
        <v>4941</v>
      </c>
      <c r="G888" s="508" t="s">
        <v>4814</v>
      </c>
      <c r="H888" s="508" t="s">
        <v>4942</v>
      </c>
      <c r="I888" s="514">
        <v>2019</v>
      </c>
      <c r="J888" s="511">
        <v>19175</v>
      </c>
      <c r="K888" s="512"/>
      <c r="L888" s="512"/>
    </row>
    <row r="889" spans="1:12" ht="51" hidden="1" x14ac:dyDescent="0.25">
      <c r="A889" s="507">
        <v>887</v>
      </c>
      <c r="B889" s="508" t="s">
        <v>4797</v>
      </c>
      <c r="C889" s="508" t="s">
        <v>4940</v>
      </c>
      <c r="D889" s="518" t="s">
        <v>288</v>
      </c>
      <c r="E889" s="518" t="s">
        <v>289</v>
      </c>
      <c r="F889" s="508" t="s">
        <v>4943</v>
      </c>
      <c r="G889" s="508" t="s">
        <v>4814</v>
      </c>
      <c r="H889" s="508" t="s">
        <v>4944</v>
      </c>
      <c r="I889" s="514">
        <v>2019</v>
      </c>
      <c r="J889" s="511">
        <v>12000</v>
      </c>
      <c r="K889" s="512"/>
      <c r="L889" s="512"/>
    </row>
    <row r="890" spans="1:12" ht="25.5" hidden="1" x14ac:dyDescent="0.25">
      <c r="A890" s="507">
        <v>888</v>
      </c>
      <c r="B890" s="508" t="s">
        <v>4797</v>
      </c>
      <c r="C890" s="508" t="s">
        <v>4945</v>
      </c>
      <c r="D890" s="518" t="s">
        <v>288</v>
      </c>
      <c r="E890" s="518" t="s">
        <v>289</v>
      </c>
      <c r="F890" s="508" t="s">
        <v>4946</v>
      </c>
      <c r="G890" s="508" t="s">
        <v>4814</v>
      </c>
      <c r="H890" s="508" t="s">
        <v>4947</v>
      </c>
      <c r="I890" s="514">
        <v>2019</v>
      </c>
      <c r="J890" s="511">
        <v>43240</v>
      </c>
      <c r="K890" s="512"/>
      <c r="L890" s="512"/>
    </row>
    <row r="891" spans="1:12" ht="25.5" hidden="1" x14ac:dyDescent="0.25">
      <c r="A891" s="507">
        <v>889</v>
      </c>
      <c r="B891" s="508" t="s">
        <v>4797</v>
      </c>
      <c r="C891" s="508" t="s">
        <v>4885</v>
      </c>
      <c r="D891" s="518" t="s">
        <v>288</v>
      </c>
      <c r="E891" s="518" t="s">
        <v>289</v>
      </c>
      <c r="F891" s="508" t="s">
        <v>4948</v>
      </c>
      <c r="G891" s="508" t="s">
        <v>4814</v>
      </c>
      <c r="H891" s="508" t="s">
        <v>4949</v>
      </c>
      <c r="I891" s="514">
        <v>2019</v>
      </c>
      <c r="J891" s="511">
        <v>3000</v>
      </c>
      <c r="K891" s="512"/>
      <c r="L891" s="512"/>
    </row>
    <row r="892" spans="1:12" ht="25.5" x14ac:dyDescent="0.25">
      <c r="A892" s="507">
        <v>890</v>
      </c>
      <c r="B892" s="508" t="s">
        <v>4797</v>
      </c>
      <c r="C892" s="508" t="s">
        <v>4950</v>
      </c>
      <c r="D892" s="518" t="s">
        <v>320</v>
      </c>
      <c r="E892" s="518" t="s">
        <v>289</v>
      </c>
      <c r="F892" s="516" t="s">
        <v>4951</v>
      </c>
      <c r="G892" s="508" t="s">
        <v>4814</v>
      </c>
      <c r="H892" s="508" t="s">
        <v>4952</v>
      </c>
      <c r="I892" s="514">
        <v>2019</v>
      </c>
      <c r="J892" s="511">
        <v>4000</v>
      </c>
      <c r="K892" s="512"/>
      <c r="L892" s="512"/>
    </row>
    <row r="893" spans="1:12" ht="25.5" x14ac:dyDescent="0.25">
      <c r="A893" s="507">
        <v>891</v>
      </c>
      <c r="B893" s="508" t="s">
        <v>4797</v>
      </c>
      <c r="C893" s="508" t="s">
        <v>4953</v>
      </c>
      <c r="D893" s="518" t="s">
        <v>320</v>
      </c>
      <c r="E893" s="518" t="s">
        <v>289</v>
      </c>
      <c r="F893" s="516" t="s">
        <v>4954</v>
      </c>
      <c r="G893" s="508" t="s">
        <v>4814</v>
      </c>
      <c r="H893" s="508" t="s">
        <v>4955</v>
      </c>
      <c r="I893" s="514">
        <v>2019</v>
      </c>
      <c r="J893" s="511">
        <v>700</v>
      </c>
      <c r="K893" s="512"/>
      <c r="L893" s="512"/>
    </row>
    <row r="894" spans="1:12" ht="63.75" hidden="1" x14ac:dyDescent="0.25">
      <c r="A894" s="520">
        <v>892</v>
      </c>
      <c r="B894" s="525" t="s">
        <v>5014</v>
      </c>
      <c r="C894" s="521" t="s">
        <v>4991</v>
      </c>
      <c r="D894" s="520" t="s">
        <v>288</v>
      </c>
      <c r="E894" s="520" t="s">
        <v>289</v>
      </c>
      <c r="F894" s="521" t="s">
        <v>4992</v>
      </c>
      <c r="G894" s="521" t="s">
        <v>4993</v>
      </c>
      <c r="H894" s="521" t="s">
        <v>4994</v>
      </c>
      <c r="I894" s="527" t="s">
        <v>3327</v>
      </c>
      <c r="J894" s="529">
        <v>18191.05</v>
      </c>
      <c r="K894" s="521"/>
      <c r="L894" s="521" t="s">
        <v>4995</v>
      </c>
    </row>
    <row r="895" spans="1:12" ht="102" hidden="1" x14ac:dyDescent="0.25">
      <c r="A895" s="520">
        <v>893</v>
      </c>
      <c r="B895" s="525" t="s">
        <v>5014</v>
      </c>
      <c r="C895" s="521" t="s">
        <v>4996</v>
      </c>
      <c r="D895" s="522" t="s">
        <v>288</v>
      </c>
      <c r="E895" s="522" t="s">
        <v>300</v>
      </c>
      <c r="F895" s="521" t="s">
        <v>4997</v>
      </c>
      <c r="G895" s="521" t="s">
        <v>4998</v>
      </c>
      <c r="H895" s="521" t="s">
        <v>4999</v>
      </c>
      <c r="I895" s="528" t="s">
        <v>848</v>
      </c>
      <c r="J895" s="529">
        <v>0</v>
      </c>
      <c r="K895" s="521"/>
      <c r="L895" s="521" t="s">
        <v>5000</v>
      </c>
    </row>
    <row r="896" spans="1:12" ht="25.5" x14ac:dyDescent="0.25">
      <c r="A896" s="520">
        <v>894</v>
      </c>
      <c r="B896" s="525" t="s">
        <v>5014</v>
      </c>
      <c r="C896" s="521" t="s">
        <v>5001</v>
      </c>
      <c r="D896" s="522" t="s">
        <v>320</v>
      </c>
      <c r="E896" s="522" t="s">
        <v>289</v>
      </c>
      <c r="F896" s="521" t="s">
        <v>5002</v>
      </c>
      <c r="G896" s="521" t="s">
        <v>5003</v>
      </c>
      <c r="H896" s="521"/>
      <c r="I896" s="528" t="s">
        <v>4154</v>
      </c>
      <c r="J896" s="529">
        <v>12600</v>
      </c>
      <c r="K896" s="522"/>
      <c r="L896" s="522"/>
    </row>
    <row r="897" spans="1:12" ht="38.25" hidden="1" x14ac:dyDescent="0.25">
      <c r="A897" s="520">
        <v>895</v>
      </c>
      <c r="B897" s="525" t="s">
        <v>5014</v>
      </c>
      <c r="C897" s="521" t="s">
        <v>5004</v>
      </c>
      <c r="D897" s="522" t="s">
        <v>288</v>
      </c>
      <c r="E897" s="522" t="s">
        <v>300</v>
      </c>
      <c r="F897" s="521"/>
      <c r="G897" s="521" t="s">
        <v>5005</v>
      </c>
      <c r="H897" s="523" t="s">
        <v>5006</v>
      </c>
      <c r="I897" s="528" t="s">
        <v>304</v>
      </c>
      <c r="J897" s="529">
        <v>0</v>
      </c>
      <c r="K897" s="522"/>
      <c r="L897" s="522"/>
    </row>
    <row r="898" spans="1:12" ht="51" hidden="1" x14ac:dyDescent="0.25">
      <c r="A898" s="520">
        <v>896</v>
      </c>
      <c r="B898" s="525" t="s">
        <v>5014</v>
      </c>
      <c r="C898" s="521" t="s">
        <v>5004</v>
      </c>
      <c r="D898" s="522" t="s">
        <v>288</v>
      </c>
      <c r="E898" s="522" t="s">
        <v>300</v>
      </c>
      <c r="F898" s="521"/>
      <c r="G898" s="521" t="s">
        <v>5005</v>
      </c>
      <c r="H898" s="523" t="s">
        <v>5007</v>
      </c>
      <c r="I898" s="528" t="s">
        <v>3362</v>
      </c>
      <c r="J898" s="529">
        <v>40031.25</v>
      </c>
      <c r="K898" s="522"/>
      <c r="L898" s="522"/>
    </row>
    <row r="899" spans="1:12" ht="63.75" hidden="1" x14ac:dyDescent="0.25">
      <c r="A899" s="520">
        <v>897</v>
      </c>
      <c r="B899" s="525" t="s">
        <v>5014</v>
      </c>
      <c r="C899" s="521" t="s">
        <v>5008</v>
      </c>
      <c r="D899" s="522" t="s">
        <v>288</v>
      </c>
      <c r="E899" s="522" t="s">
        <v>300</v>
      </c>
      <c r="F899" s="521"/>
      <c r="G899" s="521" t="s">
        <v>5005</v>
      </c>
      <c r="H899" s="523" t="s">
        <v>5017</v>
      </c>
      <c r="I899" s="528" t="s">
        <v>1813</v>
      </c>
      <c r="J899" s="529">
        <v>8425.75</v>
      </c>
      <c r="K899" s="522"/>
      <c r="L899" s="522"/>
    </row>
    <row r="900" spans="1:12" ht="38.25" hidden="1" x14ac:dyDescent="0.25">
      <c r="A900" s="520">
        <v>898</v>
      </c>
      <c r="B900" s="525" t="s">
        <v>5014</v>
      </c>
      <c r="C900" s="521" t="s">
        <v>5008</v>
      </c>
      <c r="D900" s="522" t="s">
        <v>288</v>
      </c>
      <c r="E900" s="522" t="s">
        <v>300</v>
      </c>
      <c r="F900" s="521"/>
      <c r="G900" s="521" t="s">
        <v>5009</v>
      </c>
      <c r="H900" s="523" t="s">
        <v>5016</v>
      </c>
      <c r="I900" s="528" t="s">
        <v>848</v>
      </c>
      <c r="J900" s="529">
        <v>21062.5</v>
      </c>
      <c r="K900" s="522"/>
      <c r="L900" s="522"/>
    </row>
    <row r="901" spans="1:12" ht="63.75" hidden="1" x14ac:dyDescent="0.25">
      <c r="A901" s="520">
        <v>899</v>
      </c>
      <c r="B901" s="525" t="s">
        <v>5014</v>
      </c>
      <c r="C901" s="524"/>
      <c r="D901" s="522" t="s">
        <v>288</v>
      </c>
      <c r="E901" s="522" t="s">
        <v>300</v>
      </c>
      <c r="F901" s="521"/>
      <c r="G901" s="521" t="s">
        <v>5005</v>
      </c>
      <c r="H901" s="523" t="s">
        <v>5010</v>
      </c>
      <c r="I901" s="528" t="s">
        <v>5011</v>
      </c>
      <c r="J901" s="529">
        <v>21652.94</v>
      </c>
      <c r="K901" s="522"/>
      <c r="L901" s="522"/>
    </row>
    <row r="902" spans="1:12" ht="89.25" hidden="1" x14ac:dyDescent="0.25">
      <c r="A902" s="520">
        <v>900</v>
      </c>
      <c r="B902" s="525" t="s">
        <v>5014</v>
      </c>
      <c r="C902" s="521" t="s">
        <v>5008</v>
      </c>
      <c r="D902" s="522" t="s">
        <v>288</v>
      </c>
      <c r="E902" s="522" t="s">
        <v>300</v>
      </c>
      <c r="F902" s="521"/>
      <c r="G902" s="521" t="s">
        <v>5005</v>
      </c>
      <c r="H902" s="523" t="s">
        <v>5015</v>
      </c>
      <c r="I902" s="528" t="s">
        <v>848</v>
      </c>
      <c r="J902" s="529">
        <v>57362.26</v>
      </c>
      <c r="K902" s="522"/>
      <c r="L902" s="522"/>
    </row>
    <row r="903" spans="1:12" ht="63.75" hidden="1" x14ac:dyDescent="0.25">
      <c r="A903" s="520">
        <v>901</v>
      </c>
      <c r="B903" s="525" t="s">
        <v>5014</v>
      </c>
      <c r="C903" s="521" t="s">
        <v>5008</v>
      </c>
      <c r="D903" s="522" t="s">
        <v>288</v>
      </c>
      <c r="E903" s="522" t="s">
        <v>300</v>
      </c>
      <c r="F903" s="521"/>
      <c r="G903" s="521" t="s">
        <v>5005</v>
      </c>
      <c r="H903" s="523" t="s">
        <v>5012</v>
      </c>
      <c r="I903" s="528" t="s">
        <v>840</v>
      </c>
      <c r="J903" s="529">
        <v>92893.45</v>
      </c>
      <c r="K903" s="522"/>
      <c r="L903" s="522"/>
    </row>
    <row r="904" spans="1:12" ht="51" hidden="1" x14ac:dyDescent="0.25">
      <c r="A904" s="520">
        <v>902</v>
      </c>
      <c r="B904" s="525" t="s">
        <v>5014</v>
      </c>
      <c r="C904" s="521" t="s">
        <v>5008</v>
      </c>
      <c r="D904" s="522" t="s">
        <v>288</v>
      </c>
      <c r="E904" s="522" t="s">
        <v>300</v>
      </c>
      <c r="F904" s="521"/>
      <c r="G904" s="521" t="s">
        <v>5009</v>
      </c>
      <c r="H904" s="523" t="s">
        <v>5013</v>
      </c>
      <c r="I904" s="528" t="s">
        <v>848</v>
      </c>
      <c r="J904" s="529">
        <v>34726.33</v>
      </c>
      <c r="K904" s="522"/>
      <c r="L904" s="522"/>
    </row>
    <row r="905" spans="1:12" ht="38.25" hidden="1" x14ac:dyDescent="0.25">
      <c r="A905" s="334">
        <v>903</v>
      </c>
      <c r="B905" s="334" t="s">
        <v>4973</v>
      </c>
      <c r="C905" s="370" t="s">
        <v>731</v>
      </c>
      <c r="D905" s="370" t="s">
        <v>288</v>
      </c>
      <c r="E905" s="370" t="s">
        <v>289</v>
      </c>
      <c r="F905" s="337" t="s">
        <v>2737</v>
      </c>
      <c r="G905" s="337" t="s">
        <v>4966</v>
      </c>
      <c r="H905" s="337" t="s">
        <v>2739</v>
      </c>
      <c r="I905" s="337" t="s">
        <v>1197</v>
      </c>
      <c r="J905" s="336">
        <v>9312</v>
      </c>
      <c r="K905" s="334"/>
      <c r="L905" s="517"/>
    </row>
    <row r="906" spans="1:12" ht="38.25" hidden="1" x14ac:dyDescent="0.25">
      <c r="A906" s="334">
        <v>904</v>
      </c>
      <c r="B906" s="334" t="s">
        <v>4973</v>
      </c>
      <c r="C906" s="370" t="s">
        <v>731</v>
      </c>
      <c r="D906" s="370" t="s">
        <v>288</v>
      </c>
      <c r="E906" s="370" t="s">
        <v>289</v>
      </c>
      <c r="F906" s="337" t="s">
        <v>1909</v>
      </c>
      <c r="G906" s="337" t="s">
        <v>4967</v>
      </c>
      <c r="H906" s="337" t="s">
        <v>4968</v>
      </c>
      <c r="I906" s="337" t="s">
        <v>1901</v>
      </c>
      <c r="J906" s="336">
        <v>27417</v>
      </c>
      <c r="K906" s="370"/>
      <c r="L906" s="517"/>
    </row>
    <row r="907" spans="1:12" ht="25.5" hidden="1" x14ac:dyDescent="0.25">
      <c r="A907" s="334">
        <v>905</v>
      </c>
      <c r="B907" s="334" t="s">
        <v>4973</v>
      </c>
      <c r="C907" s="370" t="s">
        <v>2156</v>
      </c>
      <c r="D907" s="370" t="s">
        <v>288</v>
      </c>
      <c r="E907" s="370" t="s">
        <v>289</v>
      </c>
      <c r="F907" s="337" t="s">
        <v>4969</v>
      </c>
      <c r="G907" s="337" t="s">
        <v>4967</v>
      </c>
      <c r="H907" s="337" t="s">
        <v>4970</v>
      </c>
      <c r="I907" s="337" t="s">
        <v>3113</v>
      </c>
      <c r="J907" s="336">
        <v>2872</v>
      </c>
      <c r="K907" s="370"/>
      <c r="L907" s="517"/>
    </row>
    <row r="908" spans="1:12" ht="51" hidden="1" x14ac:dyDescent="0.25">
      <c r="A908" s="334">
        <v>906</v>
      </c>
      <c r="B908" s="334" t="s">
        <v>4973</v>
      </c>
      <c r="C908" s="370" t="s">
        <v>731</v>
      </c>
      <c r="D908" s="370" t="s">
        <v>288</v>
      </c>
      <c r="E908" s="370" t="s">
        <v>289</v>
      </c>
      <c r="F908" s="337" t="s">
        <v>3979</v>
      </c>
      <c r="G908" s="337" t="s">
        <v>4971</v>
      </c>
      <c r="H908" s="337" t="s">
        <v>4972</v>
      </c>
      <c r="I908" s="337" t="s">
        <v>1201</v>
      </c>
      <c r="J908" s="336">
        <v>2365.5</v>
      </c>
      <c r="K908" s="370"/>
      <c r="L908" s="517"/>
    </row>
  </sheetData>
  <autoFilter ref="A2:L908">
    <filterColumn colId="3">
      <filters>
        <filter val="O"/>
      </filters>
    </filterColumn>
  </autoFilter>
  <mergeCells count="1">
    <mergeCell ref="A1:L1"/>
  </mergeCells>
  <conditionalFormatting sqref="F842:F844">
    <cfRule type="duplicateValues" dxfId="8" priority="8"/>
  </conditionalFormatting>
  <conditionalFormatting sqref="F845:F846">
    <cfRule type="duplicateValues" dxfId="7" priority="7"/>
  </conditionalFormatting>
  <conditionalFormatting sqref="F847">
    <cfRule type="duplicateValues" dxfId="6" priority="6"/>
  </conditionalFormatting>
  <conditionalFormatting sqref="F848:F850">
    <cfRule type="duplicateValues" dxfId="5" priority="5"/>
  </conditionalFormatting>
  <conditionalFormatting sqref="G848:G850">
    <cfRule type="duplicateValues" dxfId="4" priority="4"/>
  </conditionalFormatting>
  <conditionalFormatting sqref="F833:F839">
    <cfRule type="duplicateValues" dxfId="3" priority="3"/>
  </conditionalFormatting>
  <conditionalFormatting sqref="G853:G855">
    <cfRule type="duplicateValues" dxfId="2" priority="2"/>
  </conditionalFormatting>
  <conditionalFormatting sqref="F853:F855">
    <cfRule type="duplicateValues" dxfId="1" priority="1"/>
  </conditionalFormatting>
  <conditionalFormatting sqref="F840:F841">
    <cfRule type="duplicateValues" dxfId="0" priority="9"/>
  </conditionalFormatting>
  <hyperlinks>
    <hyperlink ref="C325" r:id="rId1" tooltip="H2020-Euratom-1.8. - Ensure availability and use of research infrastructures of pan_european relevance" display="https://cordis.europa.eu/programme/rcn/664533/en"/>
  </hyperlinks>
  <pageMargins left="0.70866141732283472" right="0.70866141732283472" top="0.74803149606299213" bottom="0.74803149606299213" header="0.31496062992125984" footer="0.31496062992125984"/>
  <pageSetup paperSize="9" scale="8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M617"/>
  <sheetViews>
    <sheetView view="pageBreakPreview" zoomScaleNormal="100" zoomScaleSheetLayoutView="100" workbookViewId="0">
      <selection activeCell="H4" sqref="H4"/>
    </sheetView>
  </sheetViews>
  <sheetFormatPr defaultRowHeight="15.75" x14ac:dyDescent="0.25"/>
  <cols>
    <col min="1" max="1" width="3.375" customWidth="1"/>
    <col min="2" max="2" width="6.125" bestFit="1" customWidth="1"/>
    <col min="3" max="3" width="10.625" customWidth="1"/>
    <col min="4" max="4" width="5.25" customWidth="1"/>
    <col min="5" max="5" width="4.25" customWidth="1"/>
    <col min="6" max="6" width="9.5" bestFit="1" customWidth="1"/>
    <col min="7" max="7" width="13.25" bestFit="1" customWidth="1"/>
    <col min="8" max="8" width="23.875" customWidth="1"/>
    <col min="9" max="9" width="9" customWidth="1"/>
    <col min="10" max="10" width="13.75" customWidth="1"/>
    <col min="11" max="11" width="13.875" customWidth="1"/>
    <col min="12" max="12" width="9.375" bestFit="1" customWidth="1"/>
  </cols>
  <sheetData>
    <row r="1" spans="1:13" ht="20.25" customHeight="1" thickBot="1" x14ac:dyDescent="0.35">
      <c r="A1" s="650" t="s">
        <v>252</v>
      </c>
      <c r="B1" s="650"/>
      <c r="C1" s="650"/>
      <c r="D1" s="650"/>
      <c r="E1" s="650"/>
      <c r="F1" s="650"/>
      <c r="G1" s="650"/>
      <c r="H1" s="650"/>
      <c r="I1" s="650"/>
      <c r="J1" s="650"/>
      <c r="K1" s="650"/>
      <c r="L1" s="650"/>
      <c r="M1" s="308"/>
    </row>
    <row r="2" spans="1:13" s="167" customFormat="1" ht="115.5" thickBot="1" x14ac:dyDescent="0.25">
      <c r="A2" s="163" t="s">
        <v>107</v>
      </c>
      <c r="B2" s="164" t="s">
        <v>27</v>
      </c>
      <c r="C2" s="164" t="s">
        <v>172</v>
      </c>
      <c r="D2" s="164" t="s">
        <v>175</v>
      </c>
      <c r="E2" s="164" t="s">
        <v>174</v>
      </c>
      <c r="F2" s="164" t="s">
        <v>108</v>
      </c>
      <c r="G2" s="164" t="s">
        <v>109</v>
      </c>
      <c r="H2" s="164" t="s">
        <v>95</v>
      </c>
      <c r="I2" s="164" t="s">
        <v>110</v>
      </c>
      <c r="J2" s="164" t="s">
        <v>111</v>
      </c>
      <c r="K2" s="164" t="s">
        <v>112</v>
      </c>
      <c r="L2" s="165" t="s">
        <v>113</v>
      </c>
      <c r="M2" s="166"/>
    </row>
    <row r="3" spans="1:13" ht="38.25" x14ac:dyDescent="0.25">
      <c r="A3" s="310">
        <v>1</v>
      </c>
      <c r="B3" s="310" t="s">
        <v>286</v>
      </c>
      <c r="C3" s="311" t="s">
        <v>287</v>
      </c>
      <c r="D3" s="310" t="s">
        <v>288</v>
      </c>
      <c r="E3" s="310" t="s">
        <v>289</v>
      </c>
      <c r="F3" s="311" t="s">
        <v>290</v>
      </c>
      <c r="G3" s="311" t="s">
        <v>1713</v>
      </c>
      <c r="H3" s="311" t="s">
        <v>291</v>
      </c>
      <c r="I3" s="312">
        <v>2019</v>
      </c>
      <c r="J3" s="313">
        <v>8500</v>
      </c>
      <c r="K3" s="310"/>
      <c r="L3" s="311"/>
      <c r="M3" s="159"/>
    </row>
    <row r="4" spans="1:13" ht="38.25" x14ac:dyDescent="0.25">
      <c r="A4" s="310">
        <v>2</v>
      </c>
      <c r="B4" s="310" t="s">
        <v>286</v>
      </c>
      <c r="C4" s="311" t="s">
        <v>287</v>
      </c>
      <c r="D4" s="310" t="s">
        <v>288</v>
      </c>
      <c r="E4" s="310" t="s">
        <v>289</v>
      </c>
      <c r="F4" s="311" t="s">
        <v>292</v>
      </c>
      <c r="G4" s="311" t="s">
        <v>1713</v>
      </c>
      <c r="H4" s="311" t="s">
        <v>293</v>
      </c>
      <c r="I4" s="314">
        <v>2019</v>
      </c>
      <c r="J4" s="313">
        <v>5900</v>
      </c>
      <c r="K4" s="315"/>
      <c r="L4" s="311"/>
      <c r="M4" s="159"/>
    </row>
    <row r="5" spans="1:13" ht="38.25" x14ac:dyDescent="0.25">
      <c r="A5" s="310">
        <v>3</v>
      </c>
      <c r="B5" s="310" t="s">
        <v>286</v>
      </c>
      <c r="C5" s="311" t="s">
        <v>294</v>
      </c>
      <c r="D5" s="310" t="s">
        <v>288</v>
      </c>
      <c r="E5" s="310" t="s">
        <v>289</v>
      </c>
      <c r="F5" s="311" t="s">
        <v>295</v>
      </c>
      <c r="G5" s="311" t="s">
        <v>296</v>
      </c>
      <c r="H5" s="311" t="s">
        <v>297</v>
      </c>
      <c r="I5" s="314" t="s">
        <v>298</v>
      </c>
      <c r="J5" s="313">
        <v>2000</v>
      </c>
      <c r="K5" s="315"/>
      <c r="L5" s="311"/>
      <c r="M5" s="159"/>
    </row>
    <row r="6" spans="1:13" ht="51" x14ac:dyDescent="0.25">
      <c r="A6" s="310">
        <v>4</v>
      </c>
      <c r="B6" s="310" t="s">
        <v>286</v>
      </c>
      <c r="C6" s="311" t="s">
        <v>299</v>
      </c>
      <c r="D6" s="310" t="s">
        <v>288</v>
      </c>
      <c r="E6" s="310" t="s">
        <v>300</v>
      </c>
      <c r="F6" s="311" t="s">
        <v>301</v>
      </c>
      <c r="G6" s="311" t="s">
        <v>608</v>
      </c>
      <c r="H6" s="311" t="s">
        <v>303</v>
      </c>
      <c r="I6" s="316" t="s">
        <v>304</v>
      </c>
      <c r="J6" s="317">
        <v>2198</v>
      </c>
      <c r="K6" s="318"/>
      <c r="L6" s="311" t="s">
        <v>305</v>
      </c>
      <c r="M6" s="159"/>
    </row>
    <row r="7" spans="1:13" ht="51" x14ac:dyDescent="0.25">
      <c r="A7" s="310">
        <v>5</v>
      </c>
      <c r="B7" s="310" t="s">
        <v>286</v>
      </c>
      <c r="C7" s="311" t="s">
        <v>299</v>
      </c>
      <c r="D7" s="310" t="s">
        <v>288</v>
      </c>
      <c r="E7" s="310" t="s">
        <v>300</v>
      </c>
      <c r="F7" s="311" t="s">
        <v>306</v>
      </c>
      <c r="G7" s="311" t="s">
        <v>690</v>
      </c>
      <c r="H7" s="311" t="s">
        <v>307</v>
      </c>
      <c r="I7" s="316" t="s">
        <v>308</v>
      </c>
      <c r="J7" s="317"/>
      <c r="K7" s="318"/>
      <c r="L7" s="311"/>
      <c r="M7" s="159"/>
    </row>
    <row r="8" spans="1:13" ht="38.25" x14ac:dyDescent="0.25">
      <c r="A8" s="310">
        <v>6</v>
      </c>
      <c r="B8" s="310" t="s">
        <v>286</v>
      </c>
      <c r="C8" s="311" t="s">
        <v>299</v>
      </c>
      <c r="D8" s="310" t="s">
        <v>288</v>
      </c>
      <c r="E8" s="310" t="s">
        <v>300</v>
      </c>
      <c r="F8" s="311" t="s">
        <v>309</v>
      </c>
      <c r="G8" s="311" t="s">
        <v>1174</v>
      </c>
      <c r="H8" s="311" t="s">
        <v>310</v>
      </c>
      <c r="I8" s="316" t="s">
        <v>311</v>
      </c>
      <c r="J8" s="317">
        <v>18020</v>
      </c>
      <c r="K8" s="318"/>
      <c r="L8" s="311" t="s">
        <v>305</v>
      </c>
      <c r="M8" s="159"/>
    </row>
    <row r="9" spans="1:13" ht="38.25" x14ac:dyDescent="0.25">
      <c r="A9" s="310">
        <v>7</v>
      </c>
      <c r="B9" s="310" t="s">
        <v>286</v>
      </c>
      <c r="C9" s="311" t="s">
        <v>299</v>
      </c>
      <c r="D9" s="310" t="s">
        <v>288</v>
      </c>
      <c r="E9" s="310" t="s">
        <v>300</v>
      </c>
      <c r="F9" s="311" t="s">
        <v>312</v>
      </c>
      <c r="G9" s="311" t="s">
        <v>1180</v>
      </c>
      <c r="H9" s="311" t="s">
        <v>313</v>
      </c>
      <c r="I9" s="316" t="s">
        <v>314</v>
      </c>
      <c r="J9" s="317">
        <v>23212</v>
      </c>
      <c r="K9" s="318"/>
      <c r="L9" s="311"/>
      <c r="M9" s="159"/>
    </row>
    <row r="10" spans="1:13" ht="51" x14ac:dyDescent="0.25">
      <c r="A10" s="310">
        <v>8</v>
      </c>
      <c r="B10" s="310" t="s">
        <v>286</v>
      </c>
      <c r="C10" s="311" t="s">
        <v>315</v>
      </c>
      <c r="D10" s="310" t="s">
        <v>288</v>
      </c>
      <c r="E10" s="310" t="s">
        <v>300</v>
      </c>
      <c r="F10" s="311" t="s">
        <v>316</v>
      </c>
      <c r="G10" s="311" t="s">
        <v>317</v>
      </c>
      <c r="H10" s="311" t="s">
        <v>318</v>
      </c>
      <c r="I10" s="316" t="s">
        <v>298</v>
      </c>
      <c r="J10" s="317">
        <v>19994</v>
      </c>
      <c r="K10" s="318"/>
      <c r="L10" s="311"/>
      <c r="M10" s="159"/>
    </row>
    <row r="11" spans="1:13" ht="38.25" x14ac:dyDescent="0.25">
      <c r="A11" s="310">
        <v>9</v>
      </c>
      <c r="B11" s="310" t="s">
        <v>286</v>
      </c>
      <c r="C11" s="311" t="s">
        <v>319</v>
      </c>
      <c r="D11" s="310" t="s">
        <v>320</v>
      </c>
      <c r="E11" s="310" t="s">
        <v>289</v>
      </c>
      <c r="F11" s="311" t="s">
        <v>321</v>
      </c>
      <c r="G11" s="311" t="s">
        <v>322</v>
      </c>
      <c r="H11" s="311" t="s">
        <v>323</v>
      </c>
      <c r="I11" s="314">
        <v>43675</v>
      </c>
      <c r="J11" s="313">
        <v>465</v>
      </c>
      <c r="K11" s="315"/>
      <c r="L11" s="311"/>
      <c r="M11" s="159"/>
    </row>
    <row r="12" spans="1:13" ht="38.25" x14ac:dyDescent="0.25">
      <c r="A12" s="310">
        <v>10</v>
      </c>
      <c r="B12" s="310" t="s">
        <v>286</v>
      </c>
      <c r="C12" s="311" t="s">
        <v>324</v>
      </c>
      <c r="D12" s="310" t="s">
        <v>320</v>
      </c>
      <c r="E12" s="310" t="s">
        <v>289</v>
      </c>
      <c r="F12" s="311" t="s">
        <v>325</v>
      </c>
      <c r="G12" s="311" t="s">
        <v>1721</v>
      </c>
      <c r="H12" s="311" t="s">
        <v>326</v>
      </c>
      <c r="I12" s="314">
        <v>43626</v>
      </c>
      <c r="J12" s="313">
        <v>3900</v>
      </c>
      <c r="K12" s="315"/>
      <c r="L12" s="311"/>
      <c r="M12" s="159"/>
    </row>
    <row r="13" spans="1:13" ht="25.5" x14ac:dyDescent="0.25">
      <c r="A13" s="310">
        <v>11</v>
      </c>
      <c r="B13" s="310" t="s">
        <v>286</v>
      </c>
      <c r="C13" s="311" t="s">
        <v>2557</v>
      </c>
      <c r="D13" s="310" t="s">
        <v>320</v>
      </c>
      <c r="E13" s="310" t="s">
        <v>289</v>
      </c>
      <c r="F13" s="311" t="s">
        <v>328</v>
      </c>
      <c r="G13" s="311" t="s">
        <v>1718</v>
      </c>
      <c r="H13" s="311" t="s">
        <v>330</v>
      </c>
      <c r="I13" s="314">
        <v>43794</v>
      </c>
      <c r="J13" s="313">
        <v>11580</v>
      </c>
      <c r="K13" s="315"/>
      <c r="L13" s="311"/>
    </row>
    <row r="14" spans="1:13" ht="25.5" x14ac:dyDescent="0.25">
      <c r="A14" s="310">
        <v>12</v>
      </c>
      <c r="B14" s="310" t="s">
        <v>286</v>
      </c>
      <c r="C14" s="311" t="s">
        <v>331</v>
      </c>
      <c r="D14" s="310" t="s">
        <v>320</v>
      </c>
      <c r="E14" s="310" t="s">
        <v>289</v>
      </c>
      <c r="F14" s="311" t="s">
        <v>332</v>
      </c>
      <c r="G14" s="311" t="s">
        <v>1722</v>
      </c>
      <c r="H14" s="311" t="s">
        <v>333</v>
      </c>
      <c r="I14" s="314">
        <v>43640</v>
      </c>
      <c r="J14" s="313">
        <v>2000</v>
      </c>
      <c r="K14" s="315"/>
      <c r="L14" s="311"/>
    </row>
    <row r="15" spans="1:13" ht="25.5" x14ac:dyDescent="0.25">
      <c r="A15" s="310">
        <v>13</v>
      </c>
      <c r="B15" s="310" t="s">
        <v>286</v>
      </c>
      <c r="C15" s="311" t="s">
        <v>334</v>
      </c>
      <c r="D15" s="310" t="s">
        <v>320</v>
      </c>
      <c r="E15" s="310" t="s">
        <v>289</v>
      </c>
      <c r="F15" s="311" t="s">
        <v>335</v>
      </c>
      <c r="G15" s="311" t="s">
        <v>1722</v>
      </c>
      <c r="H15" s="311" t="s">
        <v>336</v>
      </c>
      <c r="I15" s="314">
        <v>43732</v>
      </c>
      <c r="J15" s="313">
        <v>2100</v>
      </c>
      <c r="K15" s="315"/>
      <c r="L15" s="311"/>
    </row>
    <row r="16" spans="1:13" ht="38.25" x14ac:dyDescent="0.25">
      <c r="A16" s="310">
        <v>14</v>
      </c>
      <c r="B16" s="310" t="s">
        <v>286</v>
      </c>
      <c r="C16" s="311" t="s">
        <v>337</v>
      </c>
      <c r="D16" s="310" t="s">
        <v>320</v>
      </c>
      <c r="E16" s="310" t="s">
        <v>289</v>
      </c>
      <c r="F16" s="311" t="s">
        <v>338</v>
      </c>
      <c r="G16" s="311" t="s">
        <v>1722</v>
      </c>
      <c r="H16" s="311" t="s">
        <v>339</v>
      </c>
      <c r="I16" s="314">
        <v>43753</v>
      </c>
      <c r="J16" s="313">
        <v>2500</v>
      </c>
      <c r="K16" s="315"/>
      <c r="L16" s="311"/>
    </row>
    <row r="17" spans="1:12" ht="25.5" x14ac:dyDescent="0.25">
      <c r="A17" s="310">
        <v>15</v>
      </c>
      <c r="B17" s="310" t="s">
        <v>286</v>
      </c>
      <c r="C17" s="311" t="s">
        <v>340</v>
      </c>
      <c r="D17" s="310" t="s">
        <v>320</v>
      </c>
      <c r="E17" s="310" t="s">
        <v>289</v>
      </c>
      <c r="F17" s="311" t="s">
        <v>341</v>
      </c>
      <c r="G17" s="311" t="s">
        <v>1722</v>
      </c>
      <c r="H17" s="311" t="s">
        <v>342</v>
      </c>
      <c r="I17" s="314">
        <v>43609</v>
      </c>
      <c r="J17" s="313">
        <v>23256</v>
      </c>
      <c r="K17" s="315"/>
      <c r="L17" s="311"/>
    </row>
    <row r="18" spans="1:12" ht="25.5" x14ac:dyDescent="0.25">
      <c r="A18" s="310">
        <v>16</v>
      </c>
      <c r="B18" s="310" t="s">
        <v>286</v>
      </c>
      <c r="C18" s="311" t="s">
        <v>343</v>
      </c>
      <c r="D18" s="310" t="s">
        <v>320</v>
      </c>
      <c r="E18" s="310" t="s">
        <v>289</v>
      </c>
      <c r="F18" s="311" t="s">
        <v>344</v>
      </c>
      <c r="G18" s="311" t="s">
        <v>1722</v>
      </c>
      <c r="H18" s="311" t="s">
        <v>345</v>
      </c>
      <c r="I18" s="314">
        <v>43713</v>
      </c>
      <c r="J18" s="313">
        <v>750</v>
      </c>
      <c r="K18" s="315"/>
      <c r="L18" s="311"/>
    </row>
    <row r="19" spans="1:12" ht="25.5" x14ac:dyDescent="0.25">
      <c r="A19" s="310">
        <v>17</v>
      </c>
      <c r="B19" s="310" t="s">
        <v>286</v>
      </c>
      <c r="C19" s="311" t="s">
        <v>346</v>
      </c>
      <c r="D19" s="310" t="s">
        <v>320</v>
      </c>
      <c r="E19" s="310" t="s">
        <v>289</v>
      </c>
      <c r="F19" s="311" t="s">
        <v>347</v>
      </c>
      <c r="G19" s="311" t="s">
        <v>1176</v>
      </c>
      <c r="H19" s="311" t="s">
        <v>346</v>
      </c>
      <c r="I19" s="314">
        <v>43614</v>
      </c>
      <c r="J19" s="313">
        <v>3954.83</v>
      </c>
      <c r="K19" s="315"/>
      <c r="L19" s="311"/>
    </row>
    <row r="20" spans="1:12" ht="25.5" x14ac:dyDescent="0.25">
      <c r="A20" s="310">
        <v>18</v>
      </c>
      <c r="B20" s="310" t="s">
        <v>286</v>
      </c>
      <c r="C20" s="311" t="s">
        <v>348</v>
      </c>
      <c r="D20" s="310" t="s">
        <v>320</v>
      </c>
      <c r="E20" s="310" t="s">
        <v>289</v>
      </c>
      <c r="F20" s="311" t="s">
        <v>349</v>
      </c>
      <c r="G20" s="311" t="s">
        <v>350</v>
      </c>
      <c r="H20" s="311" t="s">
        <v>351</v>
      </c>
      <c r="I20" s="314">
        <v>43677</v>
      </c>
      <c r="J20" s="313">
        <v>12000</v>
      </c>
      <c r="K20" s="315"/>
      <c r="L20" s="311"/>
    </row>
    <row r="21" spans="1:12" ht="25.5" x14ac:dyDescent="0.25">
      <c r="A21" s="310">
        <v>19</v>
      </c>
      <c r="B21" s="310" t="s">
        <v>286</v>
      </c>
      <c r="C21" s="311" t="s">
        <v>352</v>
      </c>
      <c r="D21" s="310" t="s">
        <v>320</v>
      </c>
      <c r="E21" s="310" t="s">
        <v>289</v>
      </c>
      <c r="F21" s="311" t="s">
        <v>353</v>
      </c>
      <c r="G21" s="311" t="s">
        <v>350</v>
      </c>
      <c r="H21" s="311" t="s">
        <v>354</v>
      </c>
      <c r="I21" s="314">
        <v>43726</v>
      </c>
      <c r="J21" s="313">
        <v>140</v>
      </c>
      <c r="K21" s="315"/>
      <c r="L21" s="311"/>
    </row>
    <row r="22" spans="1:12" ht="25.5" x14ac:dyDescent="0.25">
      <c r="A22" s="310">
        <v>20</v>
      </c>
      <c r="B22" s="310" t="s">
        <v>286</v>
      </c>
      <c r="C22" s="311" t="s">
        <v>355</v>
      </c>
      <c r="D22" s="310" t="s">
        <v>320</v>
      </c>
      <c r="E22" s="310" t="s">
        <v>289</v>
      </c>
      <c r="F22" s="311" t="s">
        <v>356</v>
      </c>
      <c r="G22" s="311" t="s">
        <v>350</v>
      </c>
      <c r="H22" s="311" t="s">
        <v>357</v>
      </c>
      <c r="I22" s="314">
        <v>43494</v>
      </c>
      <c r="J22" s="313">
        <v>134</v>
      </c>
      <c r="K22" s="315"/>
      <c r="L22" s="311"/>
    </row>
    <row r="23" spans="1:12" ht="25.5" x14ac:dyDescent="0.25">
      <c r="A23" s="310">
        <v>21</v>
      </c>
      <c r="B23" s="310" t="s">
        <v>286</v>
      </c>
      <c r="C23" s="311" t="s">
        <v>358</v>
      </c>
      <c r="D23" s="310" t="s">
        <v>320</v>
      </c>
      <c r="E23" s="310" t="s">
        <v>289</v>
      </c>
      <c r="F23" s="311" t="s">
        <v>359</v>
      </c>
      <c r="G23" s="311" t="s">
        <v>643</v>
      </c>
      <c r="H23" s="311" t="s">
        <v>360</v>
      </c>
      <c r="I23" s="314">
        <v>43630</v>
      </c>
      <c r="J23" s="313">
        <v>560</v>
      </c>
      <c r="K23" s="315"/>
      <c r="L23" s="311"/>
    </row>
    <row r="24" spans="1:12" ht="25.5" x14ac:dyDescent="0.25">
      <c r="A24" s="310">
        <v>22</v>
      </c>
      <c r="B24" s="310" t="s">
        <v>286</v>
      </c>
      <c r="C24" s="311" t="s">
        <v>361</v>
      </c>
      <c r="D24" s="310" t="s">
        <v>320</v>
      </c>
      <c r="E24" s="310" t="s">
        <v>289</v>
      </c>
      <c r="F24" s="311" t="s">
        <v>362</v>
      </c>
      <c r="G24" s="311" t="s">
        <v>1171</v>
      </c>
      <c r="H24" s="311" t="s">
        <v>363</v>
      </c>
      <c r="I24" s="314">
        <v>43539</v>
      </c>
      <c r="J24" s="313">
        <v>8850</v>
      </c>
      <c r="K24" s="315"/>
      <c r="L24" s="311"/>
    </row>
    <row r="25" spans="1:12" ht="25.5" x14ac:dyDescent="0.25">
      <c r="A25" s="310">
        <v>23</v>
      </c>
      <c r="B25" s="310" t="s">
        <v>286</v>
      </c>
      <c r="C25" s="311" t="s">
        <v>361</v>
      </c>
      <c r="D25" s="310" t="s">
        <v>320</v>
      </c>
      <c r="E25" s="310" t="s">
        <v>289</v>
      </c>
      <c r="F25" s="311" t="s">
        <v>364</v>
      </c>
      <c r="G25" s="311" t="s">
        <v>1171</v>
      </c>
      <c r="H25" s="311" t="s">
        <v>365</v>
      </c>
      <c r="I25" s="314">
        <v>43636</v>
      </c>
      <c r="J25" s="313">
        <v>2800</v>
      </c>
      <c r="K25" s="315"/>
      <c r="L25" s="311"/>
    </row>
    <row r="26" spans="1:12" ht="25.5" x14ac:dyDescent="0.25">
      <c r="A26" s="310">
        <v>24</v>
      </c>
      <c r="B26" s="310" t="s">
        <v>286</v>
      </c>
      <c r="C26" s="311" t="s">
        <v>346</v>
      </c>
      <c r="D26" s="310" t="s">
        <v>320</v>
      </c>
      <c r="E26" s="310" t="s">
        <v>289</v>
      </c>
      <c r="F26" s="311" t="s">
        <v>366</v>
      </c>
      <c r="G26" s="311" t="s">
        <v>1171</v>
      </c>
      <c r="H26" s="311" t="s">
        <v>346</v>
      </c>
      <c r="I26" s="314">
        <v>43615</v>
      </c>
      <c r="J26" s="313">
        <v>2870</v>
      </c>
      <c r="K26" s="315"/>
      <c r="L26" s="311"/>
    </row>
    <row r="27" spans="1:12" ht="25.5" x14ac:dyDescent="0.25">
      <c r="A27" s="310">
        <v>25</v>
      </c>
      <c r="B27" s="310" t="s">
        <v>286</v>
      </c>
      <c r="C27" s="311" t="s">
        <v>367</v>
      </c>
      <c r="D27" s="310" t="s">
        <v>320</v>
      </c>
      <c r="E27" s="310" t="s">
        <v>289</v>
      </c>
      <c r="F27" s="311" t="s">
        <v>368</v>
      </c>
      <c r="G27" s="311" t="s">
        <v>350</v>
      </c>
      <c r="H27" s="311" t="s">
        <v>369</v>
      </c>
      <c r="I27" s="314">
        <v>43803</v>
      </c>
      <c r="J27" s="313">
        <v>480</v>
      </c>
      <c r="K27" s="315"/>
      <c r="L27" s="311"/>
    </row>
    <row r="28" spans="1:12" ht="25.5" x14ac:dyDescent="0.25">
      <c r="A28" s="310">
        <v>26</v>
      </c>
      <c r="B28" s="310" t="s">
        <v>286</v>
      </c>
      <c r="C28" s="311" t="s">
        <v>370</v>
      </c>
      <c r="D28" s="310" t="s">
        <v>320</v>
      </c>
      <c r="E28" s="310" t="s">
        <v>289</v>
      </c>
      <c r="F28" s="311" t="s">
        <v>371</v>
      </c>
      <c r="G28" s="311" t="s">
        <v>350</v>
      </c>
      <c r="H28" s="311" t="s">
        <v>372</v>
      </c>
      <c r="I28" s="314">
        <v>43748</v>
      </c>
      <c r="J28" s="313">
        <v>13395</v>
      </c>
      <c r="K28" s="315"/>
      <c r="L28" s="311"/>
    </row>
    <row r="29" spans="1:12" ht="25.5" x14ac:dyDescent="0.25">
      <c r="A29" s="310">
        <v>27</v>
      </c>
      <c r="B29" s="310" t="s">
        <v>286</v>
      </c>
      <c r="C29" s="311" t="s">
        <v>2557</v>
      </c>
      <c r="D29" s="310" t="s">
        <v>320</v>
      </c>
      <c r="E29" s="310" t="s">
        <v>289</v>
      </c>
      <c r="F29" s="311" t="s">
        <v>328</v>
      </c>
      <c r="G29" s="311" t="s">
        <v>1171</v>
      </c>
      <c r="H29" s="311" t="s">
        <v>330</v>
      </c>
      <c r="I29" s="314">
        <v>43794</v>
      </c>
      <c r="J29" s="313">
        <v>1320</v>
      </c>
      <c r="K29" s="315"/>
      <c r="L29" s="311"/>
    </row>
    <row r="30" spans="1:12" ht="25.5" x14ac:dyDescent="0.25">
      <c r="A30" s="310">
        <v>28</v>
      </c>
      <c r="B30" s="310" t="s">
        <v>286</v>
      </c>
      <c r="C30" s="311" t="s">
        <v>373</v>
      </c>
      <c r="D30" s="310" t="s">
        <v>320</v>
      </c>
      <c r="E30" s="310" t="s">
        <v>289</v>
      </c>
      <c r="F30" s="311" t="s">
        <v>374</v>
      </c>
      <c r="G30" s="311" t="s">
        <v>1179</v>
      </c>
      <c r="H30" s="311" t="s">
        <v>375</v>
      </c>
      <c r="I30" s="314">
        <v>43748</v>
      </c>
      <c r="J30" s="313">
        <v>830</v>
      </c>
      <c r="K30" s="315"/>
      <c r="L30" s="311"/>
    </row>
    <row r="31" spans="1:12" ht="25.5" x14ac:dyDescent="0.25">
      <c r="A31" s="310">
        <v>29</v>
      </c>
      <c r="B31" s="310" t="s">
        <v>286</v>
      </c>
      <c r="C31" s="311" t="s">
        <v>376</v>
      </c>
      <c r="D31" s="310" t="s">
        <v>320</v>
      </c>
      <c r="E31" s="310" t="s">
        <v>289</v>
      </c>
      <c r="F31" s="311" t="s">
        <v>377</v>
      </c>
      <c r="G31" s="311" t="s">
        <v>1719</v>
      </c>
      <c r="H31" s="311" t="s">
        <v>378</v>
      </c>
      <c r="I31" s="314">
        <v>43655</v>
      </c>
      <c r="J31" s="313">
        <v>460</v>
      </c>
      <c r="K31" s="315"/>
      <c r="L31" s="311"/>
    </row>
    <row r="32" spans="1:12" ht="38.25" x14ac:dyDescent="0.25">
      <c r="A32" s="310">
        <v>30</v>
      </c>
      <c r="B32" s="310" t="s">
        <v>286</v>
      </c>
      <c r="C32" s="311" t="s">
        <v>379</v>
      </c>
      <c r="D32" s="310" t="s">
        <v>320</v>
      </c>
      <c r="E32" s="310" t="s">
        <v>289</v>
      </c>
      <c r="F32" s="311" t="s">
        <v>380</v>
      </c>
      <c r="G32" s="311" t="s">
        <v>1717</v>
      </c>
      <c r="H32" s="311" t="s">
        <v>381</v>
      </c>
      <c r="I32" s="314">
        <v>43552</v>
      </c>
      <c r="J32" s="313">
        <v>2000</v>
      </c>
      <c r="K32" s="315"/>
      <c r="L32" s="311"/>
    </row>
    <row r="33" spans="1:12" ht="25.5" x14ac:dyDescent="0.25">
      <c r="A33" s="310">
        <v>31</v>
      </c>
      <c r="B33" s="310" t="s">
        <v>286</v>
      </c>
      <c r="C33" s="311" t="s">
        <v>346</v>
      </c>
      <c r="D33" s="310" t="s">
        <v>320</v>
      </c>
      <c r="E33" s="310" t="s">
        <v>289</v>
      </c>
      <c r="F33" s="311" t="s">
        <v>382</v>
      </c>
      <c r="G33" s="311" t="s">
        <v>1717</v>
      </c>
      <c r="H33" s="311" t="s">
        <v>383</v>
      </c>
      <c r="I33" s="314">
        <v>43612</v>
      </c>
      <c r="J33" s="313">
        <v>12883.32</v>
      </c>
      <c r="K33" s="315"/>
      <c r="L33" s="311"/>
    </row>
    <row r="34" spans="1:12" ht="25.5" x14ac:dyDescent="0.25">
      <c r="A34" s="310">
        <v>32</v>
      </c>
      <c r="B34" s="310" t="s">
        <v>286</v>
      </c>
      <c r="C34" s="311" t="s">
        <v>384</v>
      </c>
      <c r="D34" s="310" t="s">
        <v>320</v>
      </c>
      <c r="E34" s="310" t="s">
        <v>289</v>
      </c>
      <c r="F34" s="311" t="s">
        <v>385</v>
      </c>
      <c r="G34" s="311" t="s">
        <v>1717</v>
      </c>
      <c r="H34" s="311" t="s">
        <v>386</v>
      </c>
      <c r="I34" s="314">
        <v>43528</v>
      </c>
      <c r="J34" s="313">
        <v>3000</v>
      </c>
      <c r="K34" s="315"/>
      <c r="L34" s="311"/>
    </row>
    <row r="35" spans="1:12" ht="38.25" x14ac:dyDescent="0.25">
      <c r="A35" s="310">
        <v>33</v>
      </c>
      <c r="B35" s="310" t="s">
        <v>286</v>
      </c>
      <c r="C35" s="311" t="s">
        <v>387</v>
      </c>
      <c r="D35" s="310" t="s">
        <v>320</v>
      </c>
      <c r="E35" s="310" t="s">
        <v>289</v>
      </c>
      <c r="F35" s="311" t="s">
        <v>388</v>
      </c>
      <c r="G35" s="311" t="s">
        <v>699</v>
      </c>
      <c r="H35" s="311" t="s">
        <v>389</v>
      </c>
      <c r="I35" s="314">
        <v>43767</v>
      </c>
      <c r="J35" s="313">
        <v>756</v>
      </c>
      <c r="K35" s="315"/>
      <c r="L35" s="311"/>
    </row>
    <row r="36" spans="1:12" ht="25.5" x14ac:dyDescent="0.25">
      <c r="A36" s="310">
        <v>34</v>
      </c>
      <c r="B36" s="310" t="s">
        <v>286</v>
      </c>
      <c r="C36" s="311" t="s">
        <v>390</v>
      </c>
      <c r="D36" s="310" t="s">
        <v>320</v>
      </c>
      <c r="E36" s="310" t="s">
        <v>289</v>
      </c>
      <c r="F36" s="311" t="s">
        <v>391</v>
      </c>
      <c r="G36" s="311" t="s">
        <v>1172</v>
      </c>
      <c r="H36" s="311" t="s">
        <v>393</v>
      </c>
      <c r="I36" s="314">
        <v>43560</v>
      </c>
      <c r="J36" s="313">
        <v>2500</v>
      </c>
      <c r="K36" s="315"/>
      <c r="L36" s="311"/>
    </row>
    <row r="37" spans="1:12" ht="38.25" x14ac:dyDescent="0.25">
      <c r="A37" s="310">
        <v>35</v>
      </c>
      <c r="B37" s="310" t="s">
        <v>286</v>
      </c>
      <c r="C37" s="311" t="s">
        <v>394</v>
      </c>
      <c r="D37" s="310" t="s">
        <v>320</v>
      </c>
      <c r="E37" s="310" t="s">
        <v>289</v>
      </c>
      <c r="F37" s="311" t="s">
        <v>395</v>
      </c>
      <c r="G37" s="311" t="s">
        <v>1170</v>
      </c>
      <c r="H37" s="311" t="s">
        <v>396</v>
      </c>
      <c r="I37" s="314">
        <v>43669</v>
      </c>
      <c r="J37" s="313">
        <v>3250</v>
      </c>
      <c r="K37" s="315"/>
      <c r="L37" s="311"/>
    </row>
    <row r="38" spans="1:12" ht="38.25" x14ac:dyDescent="0.25">
      <c r="A38" s="310">
        <v>36</v>
      </c>
      <c r="B38" s="310" t="s">
        <v>286</v>
      </c>
      <c r="C38" s="311" t="s">
        <v>397</v>
      </c>
      <c r="D38" s="310" t="s">
        <v>320</v>
      </c>
      <c r="E38" s="310" t="s">
        <v>289</v>
      </c>
      <c r="F38" s="311" t="s">
        <v>398</v>
      </c>
      <c r="G38" s="311" t="s">
        <v>753</v>
      </c>
      <c r="H38" s="311" t="s">
        <v>399</v>
      </c>
      <c r="I38" s="314">
        <v>43507</v>
      </c>
      <c r="J38" s="313">
        <v>1000</v>
      </c>
      <c r="K38" s="315"/>
      <c r="L38" s="311"/>
    </row>
    <row r="39" spans="1:12" ht="25.5" x14ac:dyDescent="0.25">
      <c r="A39" s="310">
        <v>37</v>
      </c>
      <c r="B39" s="310" t="s">
        <v>286</v>
      </c>
      <c r="C39" s="311" t="s">
        <v>400</v>
      </c>
      <c r="D39" s="310" t="s">
        <v>320</v>
      </c>
      <c r="E39" s="310" t="s">
        <v>289</v>
      </c>
      <c r="F39" s="311" t="s">
        <v>401</v>
      </c>
      <c r="G39" s="311" t="s">
        <v>753</v>
      </c>
      <c r="H39" s="311" t="s">
        <v>402</v>
      </c>
      <c r="I39" s="314">
        <v>43544</v>
      </c>
      <c r="J39" s="313">
        <v>1700</v>
      </c>
      <c r="K39" s="315"/>
      <c r="L39" s="311"/>
    </row>
    <row r="40" spans="1:12" ht="38.25" x14ac:dyDescent="0.25">
      <c r="A40" s="310">
        <v>38</v>
      </c>
      <c r="B40" s="310" t="s">
        <v>286</v>
      </c>
      <c r="C40" s="311" t="s">
        <v>403</v>
      </c>
      <c r="D40" s="310" t="s">
        <v>320</v>
      </c>
      <c r="E40" s="310" t="s">
        <v>289</v>
      </c>
      <c r="F40" s="311" t="s">
        <v>404</v>
      </c>
      <c r="G40" s="311" t="s">
        <v>405</v>
      </c>
      <c r="H40" s="311" t="s">
        <v>406</v>
      </c>
      <c r="I40" s="314">
        <v>43608</v>
      </c>
      <c r="J40" s="313">
        <v>1500</v>
      </c>
      <c r="K40" s="315"/>
      <c r="L40" s="311"/>
    </row>
    <row r="41" spans="1:12" ht="38.25" x14ac:dyDescent="0.25">
      <c r="A41" s="310">
        <v>39</v>
      </c>
      <c r="B41" s="310" t="s">
        <v>286</v>
      </c>
      <c r="C41" s="311" t="s">
        <v>407</v>
      </c>
      <c r="D41" s="310" t="s">
        <v>320</v>
      </c>
      <c r="E41" s="310" t="s">
        <v>289</v>
      </c>
      <c r="F41" s="311" t="s">
        <v>408</v>
      </c>
      <c r="G41" s="311" t="s">
        <v>1169</v>
      </c>
      <c r="H41" s="311" t="s">
        <v>410</v>
      </c>
      <c r="I41" s="314">
        <v>43537</v>
      </c>
      <c r="J41" s="313">
        <v>18512</v>
      </c>
      <c r="K41" s="315"/>
      <c r="L41" s="311"/>
    </row>
    <row r="42" spans="1:12" ht="38.25" x14ac:dyDescent="0.25">
      <c r="A42" s="310">
        <v>40</v>
      </c>
      <c r="B42" s="310" t="s">
        <v>286</v>
      </c>
      <c r="C42" s="311" t="s">
        <v>407</v>
      </c>
      <c r="D42" s="310" t="s">
        <v>320</v>
      </c>
      <c r="E42" s="310" t="s">
        <v>289</v>
      </c>
      <c r="F42" s="311" t="s">
        <v>411</v>
      </c>
      <c r="G42" s="311" t="s">
        <v>1169</v>
      </c>
      <c r="H42" s="311" t="s">
        <v>410</v>
      </c>
      <c r="I42" s="314">
        <v>43537</v>
      </c>
      <c r="J42" s="313">
        <v>19886.16</v>
      </c>
      <c r="K42" s="315"/>
      <c r="L42" s="311"/>
    </row>
    <row r="43" spans="1:12" ht="25.5" x14ac:dyDescent="0.25">
      <c r="A43" s="310">
        <v>41</v>
      </c>
      <c r="B43" s="310" t="s">
        <v>286</v>
      </c>
      <c r="C43" s="311" t="s">
        <v>407</v>
      </c>
      <c r="D43" s="310" t="s">
        <v>320</v>
      </c>
      <c r="E43" s="310" t="s">
        <v>289</v>
      </c>
      <c r="F43" s="311" t="s">
        <v>412</v>
      </c>
      <c r="G43" s="311" t="s">
        <v>1169</v>
      </c>
      <c r="H43" s="311" t="s">
        <v>413</v>
      </c>
      <c r="I43" s="314">
        <v>43490</v>
      </c>
      <c r="J43" s="313">
        <v>11100</v>
      </c>
      <c r="K43" s="315"/>
      <c r="L43" s="311"/>
    </row>
    <row r="44" spans="1:12" ht="25.5" x14ac:dyDescent="0.25">
      <c r="A44" s="310">
        <v>42</v>
      </c>
      <c r="B44" s="310" t="s">
        <v>286</v>
      </c>
      <c r="C44" s="311" t="s">
        <v>1182</v>
      </c>
      <c r="D44" s="310" t="s">
        <v>320</v>
      </c>
      <c r="E44" s="310" t="s">
        <v>289</v>
      </c>
      <c r="F44" s="311" t="s">
        <v>414</v>
      </c>
      <c r="G44" s="311" t="s">
        <v>415</v>
      </c>
      <c r="H44" s="311" t="s">
        <v>416</v>
      </c>
      <c r="I44" s="314">
        <v>43612</v>
      </c>
      <c r="J44" s="313">
        <v>450</v>
      </c>
      <c r="K44" s="315"/>
      <c r="L44" s="311"/>
    </row>
    <row r="45" spans="1:12" ht="25.5" x14ac:dyDescent="0.25">
      <c r="A45" s="310">
        <v>43</v>
      </c>
      <c r="B45" s="310" t="s">
        <v>286</v>
      </c>
      <c r="C45" s="311" t="s">
        <v>2557</v>
      </c>
      <c r="D45" s="310" t="s">
        <v>320</v>
      </c>
      <c r="E45" s="310" t="s">
        <v>289</v>
      </c>
      <c r="F45" s="311" t="s">
        <v>417</v>
      </c>
      <c r="G45" s="311" t="s">
        <v>1168</v>
      </c>
      <c r="H45" s="311" t="s">
        <v>418</v>
      </c>
      <c r="I45" s="314">
        <v>43602</v>
      </c>
      <c r="J45" s="313">
        <v>7900</v>
      </c>
      <c r="K45" s="315"/>
      <c r="L45" s="311"/>
    </row>
    <row r="46" spans="1:12" ht="38.25" x14ac:dyDescent="0.25">
      <c r="A46" s="310">
        <v>44</v>
      </c>
      <c r="B46" s="310" t="s">
        <v>286</v>
      </c>
      <c r="C46" s="311" t="s">
        <v>419</v>
      </c>
      <c r="D46" s="310" t="s">
        <v>320</v>
      </c>
      <c r="E46" s="310" t="s">
        <v>289</v>
      </c>
      <c r="F46" s="311" t="s">
        <v>420</v>
      </c>
      <c r="G46" s="311" t="s">
        <v>1173</v>
      </c>
      <c r="H46" s="311" t="s">
        <v>421</v>
      </c>
      <c r="I46" s="314">
        <v>43535</v>
      </c>
      <c r="J46" s="313">
        <v>800</v>
      </c>
      <c r="K46" s="315"/>
      <c r="L46" s="311"/>
    </row>
    <row r="47" spans="1:12" ht="38.25" x14ac:dyDescent="0.25">
      <c r="A47" s="310">
        <v>45</v>
      </c>
      <c r="B47" s="310" t="s">
        <v>286</v>
      </c>
      <c r="C47" s="311" t="s">
        <v>422</v>
      </c>
      <c r="D47" s="310" t="s">
        <v>320</v>
      </c>
      <c r="E47" s="310" t="s">
        <v>289</v>
      </c>
      <c r="F47" s="311" t="s">
        <v>423</v>
      </c>
      <c r="G47" s="311" t="s">
        <v>1178</v>
      </c>
      <c r="H47" s="311" t="s">
        <v>424</v>
      </c>
      <c r="I47" s="314">
        <v>43487</v>
      </c>
      <c r="J47" s="313">
        <v>14500</v>
      </c>
      <c r="K47" s="315"/>
      <c r="L47" s="311"/>
    </row>
    <row r="48" spans="1:12" ht="25.5" x14ac:dyDescent="0.25">
      <c r="A48" s="310">
        <v>46</v>
      </c>
      <c r="B48" s="310" t="s">
        <v>286</v>
      </c>
      <c r="C48" s="311" t="s">
        <v>425</v>
      </c>
      <c r="D48" s="310" t="s">
        <v>320</v>
      </c>
      <c r="E48" s="310" t="s">
        <v>289</v>
      </c>
      <c r="F48" s="311" t="s">
        <v>426</v>
      </c>
      <c r="G48" s="311" t="s">
        <v>690</v>
      </c>
      <c r="H48" s="311" t="s">
        <v>427</v>
      </c>
      <c r="I48" s="314">
        <v>43466</v>
      </c>
      <c r="J48" s="313">
        <v>1700</v>
      </c>
      <c r="K48" s="315"/>
      <c r="L48" s="311"/>
    </row>
    <row r="49" spans="1:12" ht="25.5" x14ac:dyDescent="0.25">
      <c r="A49" s="310">
        <v>47</v>
      </c>
      <c r="B49" s="310" t="s">
        <v>286</v>
      </c>
      <c r="C49" s="311" t="s">
        <v>428</v>
      </c>
      <c r="D49" s="310" t="s">
        <v>320</v>
      </c>
      <c r="E49" s="310" t="s">
        <v>289</v>
      </c>
      <c r="F49" s="311" t="s">
        <v>429</v>
      </c>
      <c r="G49" s="311" t="s">
        <v>690</v>
      </c>
      <c r="H49" s="311" t="s">
        <v>430</v>
      </c>
      <c r="I49" s="314">
        <v>43579</v>
      </c>
      <c r="J49" s="313">
        <v>500</v>
      </c>
      <c r="K49" s="315"/>
      <c r="L49" s="311"/>
    </row>
    <row r="50" spans="1:12" ht="25.5" x14ac:dyDescent="0.25">
      <c r="A50" s="310">
        <v>48</v>
      </c>
      <c r="B50" s="310" t="s">
        <v>286</v>
      </c>
      <c r="C50" s="311" t="s">
        <v>431</v>
      </c>
      <c r="D50" s="310" t="s">
        <v>320</v>
      </c>
      <c r="E50" s="310" t="s">
        <v>289</v>
      </c>
      <c r="F50" s="311" t="s">
        <v>432</v>
      </c>
      <c r="G50" s="311" t="s">
        <v>690</v>
      </c>
      <c r="H50" s="311" t="s">
        <v>433</v>
      </c>
      <c r="I50" s="314">
        <v>43470</v>
      </c>
      <c r="J50" s="313">
        <v>800</v>
      </c>
      <c r="K50" s="315"/>
      <c r="L50" s="311"/>
    </row>
    <row r="51" spans="1:12" ht="25.5" x14ac:dyDescent="0.25">
      <c r="A51" s="310">
        <v>49</v>
      </c>
      <c r="B51" s="310" t="s">
        <v>286</v>
      </c>
      <c r="C51" s="311" t="s">
        <v>434</v>
      </c>
      <c r="D51" s="310" t="s">
        <v>320</v>
      </c>
      <c r="E51" s="310" t="s">
        <v>289</v>
      </c>
      <c r="F51" s="311" t="s">
        <v>435</v>
      </c>
      <c r="G51" s="311" t="s">
        <v>1716</v>
      </c>
      <c r="H51" s="311" t="s">
        <v>436</v>
      </c>
      <c r="I51" s="314">
        <v>43612</v>
      </c>
      <c r="J51" s="313">
        <v>4620</v>
      </c>
      <c r="K51" s="315"/>
      <c r="L51" s="311"/>
    </row>
    <row r="52" spans="1:12" ht="25.5" x14ac:dyDescent="0.25">
      <c r="A52" s="310">
        <v>50</v>
      </c>
      <c r="B52" s="310" t="s">
        <v>286</v>
      </c>
      <c r="C52" s="311" t="s">
        <v>437</v>
      </c>
      <c r="D52" s="310" t="s">
        <v>320</v>
      </c>
      <c r="E52" s="310" t="s">
        <v>289</v>
      </c>
      <c r="F52" s="311" t="s">
        <v>438</v>
      </c>
      <c r="G52" s="311" t="s">
        <v>1716</v>
      </c>
      <c r="H52" s="311" t="s">
        <v>439</v>
      </c>
      <c r="I52" s="314">
        <v>42047</v>
      </c>
      <c r="J52" s="313">
        <v>1364</v>
      </c>
      <c r="K52" s="315"/>
      <c r="L52" s="311"/>
    </row>
    <row r="53" spans="1:12" ht="25.5" x14ac:dyDescent="0.25">
      <c r="A53" s="310">
        <v>51</v>
      </c>
      <c r="B53" s="310" t="s">
        <v>286</v>
      </c>
      <c r="C53" s="311" t="s">
        <v>437</v>
      </c>
      <c r="D53" s="310" t="s">
        <v>320</v>
      </c>
      <c r="E53" s="310" t="s">
        <v>289</v>
      </c>
      <c r="F53" s="311" t="s">
        <v>440</v>
      </c>
      <c r="G53" s="311" t="s">
        <v>1716</v>
      </c>
      <c r="H53" s="311" t="s">
        <v>441</v>
      </c>
      <c r="I53" s="314">
        <v>43637</v>
      </c>
      <c r="J53" s="313">
        <v>80</v>
      </c>
      <c r="K53" s="315"/>
      <c r="L53" s="311"/>
    </row>
    <row r="54" spans="1:12" ht="25.5" x14ac:dyDescent="0.25">
      <c r="A54" s="310">
        <v>52</v>
      </c>
      <c r="B54" s="310" t="s">
        <v>286</v>
      </c>
      <c r="C54" s="311" t="s">
        <v>437</v>
      </c>
      <c r="D54" s="310" t="s">
        <v>320</v>
      </c>
      <c r="E54" s="310" t="s">
        <v>289</v>
      </c>
      <c r="F54" s="311" t="s">
        <v>442</v>
      </c>
      <c r="G54" s="311" t="s">
        <v>1716</v>
      </c>
      <c r="H54" s="311" t="s">
        <v>443</v>
      </c>
      <c r="I54" s="314">
        <v>43637</v>
      </c>
      <c r="J54" s="313">
        <v>60</v>
      </c>
      <c r="K54" s="315"/>
      <c r="L54" s="311"/>
    </row>
    <row r="55" spans="1:12" ht="25.5" x14ac:dyDescent="0.25">
      <c r="A55" s="310">
        <v>53</v>
      </c>
      <c r="B55" s="310" t="s">
        <v>286</v>
      </c>
      <c r="C55" s="311" t="s">
        <v>437</v>
      </c>
      <c r="D55" s="310" t="s">
        <v>320</v>
      </c>
      <c r="E55" s="310" t="s">
        <v>289</v>
      </c>
      <c r="F55" s="311" t="s">
        <v>444</v>
      </c>
      <c r="G55" s="311" t="s">
        <v>1716</v>
      </c>
      <c r="H55" s="311" t="s">
        <v>445</v>
      </c>
      <c r="I55" s="314">
        <v>43635</v>
      </c>
      <c r="J55" s="313">
        <v>130</v>
      </c>
      <c r="K55" s="315"/>
      <c r="L55" s="311"/>
    </row>
    <row r="56" spans="1:12" ht="25.5" x14ac:dyDescent="0.25">
      <c r="A56" s="310">
        <v>54</v>
      </c>
      <c r="B56" s="310" t="s">
        <v>286</v>
      </c>
      <c r="C56" s="311" t="s">
        <v>437</v>
      </c>
      <c r="D56" s="310" t="s">
        <v>320</v>
      </c>
      <c r="E56" s="310" t="s">
        <v>289</v>
      </c>
      <c r="F56" s="311" t="s">
        <v>446</v>
      </c>
      <c r="G56" s="311" t="s">
        <v>1716</v>
      </c>
      <c r="H56" s="311" t="s">
        <v>447</v>
      </c>
      <c r="I56" s="314">
        <v>43636</v>
      </c>
      <c r="J56" s="313">
        <v>70</v>
      </c>
      <c r="K56" s="315"/>
      <c r="L56" s="311"/>
    </row>
    <row r="57" spans="1:12" ht="25.5" x14ac:dyDescent="0.25">
      <c r="A57" s="310">
        <v>55</v>
      </c>
      <c r="B57" s="310" t="s">
        <v>286</v>
      </c>
      <c r="C57" s="311" t="s">
        <v>448</v>
      </c>
      <c r="D57" s="310" t="s">
        <v>320</v>
      </c>
      <c r="E57" s="310" t="s">
        <v>289</v>
      </c>
      <c r="F57" s="311" t="s">
        <v>449</v>
      </c>
      <c r="G57" s="311" t="s">
        <v>1716</v>
      </c>
      <c r="H57" s="311" t="s">
        <v>450</v>
      </c>
      <c r="I57" s="314">
        <v>43475</v>
      </c>
      <c r="J57" s="313">
        <v>550</v>
      </c>
      <c r="K57" s="315"/>
      <c r="L57" s="311"/>
    </row>
    <row r="58" spans="1:12" ht="38.25" x14ac:dyDescent="0.25">
      <c r="A58" s="310">
        <v>56</v>
      </c>
      <c r="B58" s="310" t="s">
        <v>286</v>
      </c>
      <c r="C58" s="311" t="s">
        <v>451</v>
      </c>
      <c r="D58" s="310" t="s">
        <v>320</v>
      </c>
      <c r="E58" s="310" t="s">
        <v>289</v>
      </c>
      <c r="F58" s="311" t="s">
        <v>452</v>
      </c>
      <c r="G58" s="311" t="s">
        <v>453</v>
      </c>
      <c r="H58" s="311" t="s">
        <v>454</v>
      </c>
      <c r="I58" s="314">
        <v>43466</v>
      </c>
      <c r="J58" s="313">
        <v>15625</v>
      </c>
      <c r="K58" s="315"/>
      <c r="L58" s="311"/>
    </row>
    <row r="59" spans="1:12" ht="38.25" x14ac:dyDescent="0.25">
      <c r="A59" s="310">
        <v>57</v>
      </c>
      <c r="B59" s="310" t="s">
        <v>286</v>
      </c>
      <c r="C59" s="311" t="s">
        <v>451</v>
      </c>
      <c r="D59" s="310" t="s">
        <v>320</v>
      </c>
      <c r="E59" s="310" t="s">
        <v>289</v>
      </c>
      <c r="F59" s="311" t="s">
        <v>455</v>
      </c>
      <c r="G59" s="311" t="s">
        <v>453</v>
      </c>
      <c r="H59" s="311" t="s">
        <v>454</v>
      </c>
      <c r="I59" s="314">
        <v>43466</v>
      </c>
      <c r="J59" s="313">
        <v>625</v>
      </c>
      <c r="K59" s="315"/>
      <c r="L59" s="311"/>
    </row>
    <row r="60" spans="1:12" ht="38.25" x14ac:dyDescent="0.25">
      <c r="A60" s="310">
        <v>58</v>
      </c>
      <c r="B60" s="310" t="s">
        <v>286</v>
      </c>
      <c r="C60" s="311" t="s">
        <v>456</v>
      </c>
      <c r="D60" s="310" t="s">
        <v>320</v>
      </c>
      <c r="E60" s="310" t="s">
        <v>289</v>
      </c>
      <c r="F60" s="311" t="s">
        <v>457</v>
      </c>
      <c r="G60" s="311" t="s">
        <v>458</v>
      </c>
      <c r="H60" s="311" t="s">
        <v>459</v>
      </c>
      <c r="I60" s="314">
        <v>43556</v>
      </c>
      <c r="J60" s="313">
        <v>10000</v>
      </c>
      <c r="K60" s="315"/>
      <c r="L60" s="311"/>
    </row>
    <row r="61" spans="1:12" ht="25.5" x14ac:dyDescent="0.25">
      <c r="A61" s="310">
        <v>59</v>
      </c>
      <c r="B61" s="310" t="s">
        <v>286</v>
      </c>
      <c r="C61" s="311" t="s">
        <v>460</v>
      </c>
      <c r="D61" s="310" t="s">
        <v>320</v>
      </c>
      <c r="E61" s="310" t="s">
        <v>289</v>
      </c>
      <c r="F61" s="311" t="s">
        <v>461</v>
      </c>
      <c r="G61" s="311" t="s">
        <v>1175</v>
      </c>
      <c r="H61" s="311" t="s">
        <v>462</v>
      </c>
      <c r="I61" s="314">
        <v>43688</v>
      </c>
      <c r="J61" s="313">
        <v>400</v>
      </c>
      <c r="K61" s="315"/>
      <c r="L61" s="311"/>
    </row>
    <row r="62" spans="1:12" ht="38.25" x14ac:dyDescent="0.25">
      <c r="A62" s="310">
        <v>60</v>
      </c>
      <c r="B62" s="310" t="s">
        <v>286</v>
      </c>
      <c r="C62" s="311" t="s">
        <v>463</v>
      </c>
      <c r="D62" s="310" t="s">
        <v>320</v>
      </c>
      <c r="E62" s="310" t="s">
        <v>300</v>
      </c>
      <c r="F62" s="311" t="s">
        <v>464</v>
      </c>
      <c r="G62" s="311" t="s">
        <v>1175</v>
      </c>
      <c r="H62" s="311" t="s">
        <v>465</v>
      </c>
      <c r="I62" s="314">
        <v>43546</v>
      </c>
      <c r="J62" s="313">
        <v>4166.67</v>
      </c>
      <c r="K62" s="315"/>
      <c r="L62" s="311"/>
    </row>
    <row r="63" spans="1:12" ht="38.25" x14ac:dyDescent="0.25">
      <c r="A63" s="310">
        <v>61</v>
      </c>
      <c r="B63" s="310" t="s">
        <v>286</v>
      </c>
      <c r="C63" s="311" t="s">
        <v>466</v>
      </c>
      <c r="D63" s="310" t="s">
        <v>320</v>
      </c>
      <c r="E63" s="310" t="s">
        <v>289</v>
      </c>
      <c r="F63" s="311" t="s">
        <v>467</v>
      </c>
      <c r="G63" s="311" t="s">
        <v>296</v>
      </c>
      <c r="H63" s="311" t="s">
        <v>468</v>
      </c>
      <c r="I63" s="314">
        <v>43783</v>
      </c>
      <c r="J63" s="313">
        <v>960</v>
      </c>
      <c r="K63" s="315"/>
      <c r="L63" s="311"/>
    </row>
    <row r="64" spans="1:12" ht="38.25" x14ac:dyDescent="0.25">
      <c r="A64" s="310">
        <v>62</v>
      </c>
      <c r="B64" s="310" t="s">
        <v>286</v>
      </c>
      <c r="C64" s="311" t="s">
        <v>469</v>
      </c>
      <c r="D64" s="310" t="s">
        <v>320</v>
      </c>
      <c r="E64" s="310" t="s">
        <v>289</v>
      </c>
      <c r="F64" s="311" t="s">
        <v>470</v>
      </c>
      <c r="G64" s="311" t="s">
        <v>1720</v>
      </c>
      <c r="H64" s="311" t="s">
        <v>471</v>
      </c>
      <c r="I64" s="314">
        <v>43558</v>
      </c>
      <c r="J64" s="313">
        <v>1265</v>
      </c>
      <c r="K64" s="315"/>
      <c r="L64" s="311"/>
    </row>
    <row r="65" spans="1:12" ht="38.25" x14ac:dyDescent="0.25">
      <c r="A65" s="310">
        <v>63</v>
      </c>
      <c r="B65" s="310" t="s">
        <v>286</v>
      </c>
      <c r="C65" s="311" t="s">
        <v>472</v>
      </c>
      <c r="D65" s="310" t="s">
        <v>320</v>
      </c>
      <c r="E65" s="310" t="s">
        <v>289</v>
      </c>
      <c r="F65" s="311" t="s">
        <v>473</v>
      </c>
      <c r="G65" s="311" t="s">
        <v>1720</v>
      </c>
      <c r="H65" s="311" t="s">
        <v>474</v>
      </c>
      <c r="I65" s="314">
        <v>43500</v>
      </c>
      <c r="J65" s="313">
        <v>4590</v>
      </c>
      <c r="K65" s="315"/>
      <c r="L65" s="311"/>
    </row>
    <row r="66" spans="1:12" ht="38.25" x14ac:dyDescent="0.25">
      <c r="A66" s="310">
        <v>64</v>
      </c>
      <c r="B66" s="310" t="s">
        <v>286</v>
      </c>
      <c r="C66" s="311" t="s">
        <v>475</v>
      </c>
      <c r="D66" s="310" t="s">
        <v>320</v>
      </c>
      <c r="E66" s="310" t="s">
        <v>289</v>
      </c>
      <c r="F66" s="311" t="s">
        <v>476</v>
      </c>
      <c r="G66" s="311" t="s">
        <v>1720</v>
      </c>
      <c r="H66" s="311" t="s">
        <v>474</v>
      </c>
      <c r="I66" s="314">
        <v>43570</v>
      </c>
      <c r="J66" s="313">
        <v>290</v>
      </c>
      <c r="K66" s="315"/>
      <c r="L66" s="311"/>
    </row>
    <row r="67" spans="1:12" ht="38.25" x14ac:dyDescent="0.25">
      <c r="A67" s="310">
        <v>65</v>
      </c>
      <c r="B67" s="310" t="s">
        <v>286</v>
      </c>
      <c r="C67" s="311" t="s">
        <v>477</v>
      </c>
      <c r="D67" s="310" t="s">
        <v>320</v>
      </c>
      <c r="E67" s="310" t="s">
        <v>289</v>
      </c>
      <c r="F67" s="311" t="s">
        <v>478</v>
      </c>
      <c r="G67" s="311" t="s">
        <v>1720</v>
      </c>
      <c r="H67" s="311" t="s">
        <v>479</v>
      </c>
      <c r="I67" s="314">
        <v>43455</v>
      </c>
      <c r="J67" s="313">
        <v>300</v>
      </c>
      <c r="K67" s="315"/>
      <c r="L67" s="311"/>
    </row>
    <row r="68" spans="1:12" ht="38.25" x14ac:dyDescent="0.25">
      <c r="A68" s="310">
        <v>66</v>
      </c>
      <c r="B68" s="310" t="s">
        <v>286</v>
      </c>
      <c r="C68" s="311" t="s">
        <v>480</v>
      </c>
      <c r="D68" s="310" t="s">
        <v>320</v>
      </c>
      <c r="E68" s="310" t="s">
        <v>289</v>
      </c>
      <c r="F68" s="311" t="s">
        <v>481</v>
      </c>
      <c r="G68" s="311" t="s">
        <v>1720</v>
      </c>
      <c r="H68" s="311" t="s">
        <v>482</v>
      </c>
      <c r="I68" s="314">
        <v>43546</v>
      </c>
      <c r="J68" s="313">
        <v>1050.01</v>
      </c>
      <c r="K68" s="315"/>
      <c r="L68" s="311"/>
    </row>
    <row r="69" spans="1:12" ht="38.25" x14ac:dyDescent="0.25">
      <c r="A69" s="310">
        <v>67</v>
      </c>
      <c r="B69" s="310" t="s">
        <v>286</v>
      </c>
      <c r="C69" s="311" t="s">
        <v>475</v>
      </c>
      <c r="D69" s="310" t="s">
        <v>320</v>
      </c>
      <c r="E69" s="310" t="s">
        <v>289</v>
      </c>
      <c r="F69" s="311" t="s">
        <v>483</v>
      </c>
      <c r="G69" s="311" t="s">
        <v>1720</v>
      </c>
      <c r="H69" s="311" t="s">
        <v>484</v>
      </c>
      <c r="I69" s="314">
        <v>43515</v>
      </c>
      <c r="J69" s="313">
        <v>870</v>
      </c>
      <c r="K69" s="315"/>
      <c r="L69" s="311"/>
    </row>
    <row r="70" spans="1:12" ht="38.25" x14ac:dyDescent="0.25">
      <c r="A70" s="310">
        <v>68</v>
      </c>
      <c r="B70" s="310" t="s">
        <v>286</v>
      </c>
      <c r="C70" s="311" t="s">
        <v>475</v>
      </c>
      <c r="D70" s="310" t="s">
        <v>320</v>
      </c>
      <c r="E70" s="310" t="s">
        <v>289</v>
      </c>
      <c r="F70" s="311" t="s">
        <v>485</v>
      </c>
      <c r="G70" s="311" t="s">
        <v>1720</v>
      </c>
      <c r="H70" s="311" t="s">
        <v>486</v>
      </c>
      <c r="I70" s="314">
        <v>43488</v>
      </c>
      <c r="J70" s="313">
        <v>1015</v>
      </c>
      <c r="K70" s="315"/>
      <c r="L70" s="311"/>
    </row>
    <row r="71" spans="1:12" ht="38.25" x14ac:dyDescent="0.25">
      <c r="A71" s="310">
        <v>69</v>
      </c>
      <c r="B71" s="310" t="s">
        <v>286</v>
      </c>
      <c r="C71" s="311" t="s">
        <v>475</v>
      </c>
      <c r="D71" s="310" t="s">
        <v>320</v>
      </c>
      <c r="E71" s="310" t="s">
        <v>289</v>
      </c>
      <c r="F71" s="311" t="s">
        <v>487</v>
      </c>
      <c r="G71" s="311" t="s">
        <v>1720</v>
      </c>
      <c r="H71" s="311" t="s">
        <v>488</v>
      </c>
      <c r="I71" s="314">
        <v>43669</v>
      </c>
      <c r="J71" s="313">
        <v>2175</v>
      </c>
      <c r="K71" s="315"/>
      <c r="L71" s="311"/>
    </row>
    <row r="72" spans="1:12" ht="38.25" x14ac:dyDescent="0.25">
      <c r="A72" s="310">
        <v>70</v>
      </c>
      <c r="B72" s="310" t="s">
        <v>286</v>
      </c>
      <c r="C72" s="311" t="s">
        <v>489</v>
      </c>
      <c r="D72" s="310" t="s">
        <v>320</v>
      </c>
      <c r="E72" s="310" t="s">
        <v>289</v>
      </c>
      <c r="F72" s="311" t="s">
        <v>490</v>
      </c>
      <c r="G72" s="311" t="s">
        <v>1720</v>
      </c>
      <c r="H72" s="311" t="s">
        <v>491</v>
      </c>
      <c r="I72" s="314">
        <v>43720</v>
      </c>
      <c r="J72" s="313">
        <v>1665</v>
      </c>
      <c r="K72" s="315"/>
      <c r="L72" s="311"/>
    </row>
    <row r="73" spans="1:12" ht="38.25" x14ac:dyDescent="0.25">
      <c r="A73" s="310">
        <v>71</v>
      </c>
      <c r="B73" s="310" t="s">
        <v>286</v>
      </c>
      <c r="C73" s="311" t="s">
        <v>492</v>
      </c>
      <c r="D73" s="310" t="s">
        <v>320</v>
      </c>
      <c r="E73" s="310" t="s">
        <v>289</v>
      </c>
      <c r="F73" s="311" t="s">
        <v>493</v>
      </c>
      <c r="G73" s="311" t="s">
        <v>1720</v>
      </c>
      <c r="H73" s="311" t="s">
        <v>494</v>
      </c>
      <c r="I73" s="314">
        <v>43622</v>
      </c>
      <c r="J73" s="313">
        <v>1565</v>
      </c>
      <c r="K73" s="315"/>
      <c r="L73" s="311"/>
    </row>
    <row r="74" spans="1:12" ht="38.25" x14ac:dyDescent="0.25">
      <c r="A74" s="310">
        <v>72</v>
      </c>
      <c r="B74" s="310" t="s">
        <v>286</v>
      </c>
      <c r="C74" s="311" t="s">
        <v>475</v>
      </c>
      <c r="D74" s="310" t="s">
        <v>320</v>
      </c>
      <c r="E74" s="310" t="s">
        <v>289</v>
      </c>
      <c r="F74" s="311" t="s">
        <v>495</v>
      </c>
      <c r="G74" s="311" t="s">
        <v>1720</v>
      </c>
      <c r="H74" s="311" t="s">
        <v>484</v>
      </c>
      <c r="I74" s="314">
        <v>43637</v>
      </c>
      <c r="J74" s="313">
        <v>870</v>
      </c>
      <c r="K74" s="315"/>
      <c r="L74" s="311"/>
    </row>
    <row r="75" spans="1:12" ht="38.25" x14ac:dyDescent="0.25">
      <c r="A75" s="310">
        <v>73</v>
      </c>
      <c r="B75" s="310" t="s">
        <v>286</v>
      </c>
      <c r="C75" s="311" t="s">
        <v>477</v>
      </c>
      <c r="D75" s="310" t="s">
        <v>320</v>
      </c>
      <c r="E75" s="310" t="s">
        <v>289</v>
      </c>
      <c r="F75" s="311" t="s">
        <v>496</v>
      </c>
      <c r="G75" s="311" t="s">
        <v>1720</v>
      </c>
      <c r="H75" s="311" t="s">
        <v>479</v>
      </c>
      <c r="I75" s="314">
        <v>43609</v>
      </c>
      <c r="J75" s="313">
        <v>300</v>
      </c>
      <c r="K75" s="315"/>
      <c r="L75" s="311"/>
    </row>
    <row r="76" spans="1:12" ht="38.25" x14ac:dyDescent="0.25">
      <c r="A76" s="310">
        <v>74</v>
      </c>
      <c r="B76" s="310" t="s">
        <v>286</v>
      </c>
      <c r="C76" s="311" t="s">
        <v>497</v>
      </c>
      <c r="D76" s="310" t="s">
        <v>320</v>
      </c>
      <c r="E76" s="310" t="s">
        <v>300</v>
      </c>
      <c r="F76" s="311" t="s">
        <v>498</v>
      </c>
      <c r="G76" s="311" t="s">
        <v>1720</v>
      </c>
      <c r="H76" s="311" t="s">
        <v>499</v>
      </c>
      <c r="I76" s="314">
        <v>43549</v>
      </c>
      <c r="J76" s="313">
        <v>24000</v>
      </c>
      <c r="K76" s="315"/>
      <c r="L76" s="311"/>
    </row>
    <row r="77" spans="1:12" ht="38.25" x14ac:dyDescent="0.25">
      <c r="A77" s="310">
        <v>75</v>
      </c>
      <c r="B77" s="310" t="s">
        <v>286</v>
      </c>
      <c r="C77" s="311" t="s">
        <v>475</v>
      </c>
      <c r="D77" s="310" t="s">
        <v>320</v>
      </c>
      <c r="E77" s="310" t="s">
        <v>289</v>
      </c>
      <c r="F77" s="311" t="s">
        <v>500</v>
      </c>
      <c r="G77" s="311" t="s">
        <v>1720</v>
      </c>
      <c r="H77" s="311" t="s">
        <v>474</v>
      </c>
      <c r="I77" s="314">
        <v>43777</v>
      </c>
      <c r="J77" s="313">
        <v>360</v>
      </c>
      <c r="K77" s="315"/>
      <c r="L77" s="311"/>
    </row>
    <row r="78" spans="1:12" ht="38.25" x14ac:dyDescent="0.25">
      <c r="A78" s="310">
        <v>76</v>
      </c>
      <c r="B78" s="310" t="s">
        <v>286</v>
      </c>
      <c r="C78" s="311" t="s">
        <v>475</v>
      </c>
      <c r="D78" s="310" t="s">
        <v>320</v>
      </c>
      <c r="E78" s="310" t="s">
        <v>289</v>
      </c>
      <c r="F78" s="311" t="s">
        <v>501</v>
      </c>
      <c r="G78" s="311" t="s">
        <v>1720</v>
      </c>
      <c r="H78" s="311" t="s">
        <v>474</v>
      </c>
      <c r="I78" s="314">
        <v>43761</v>
      </c>
      <c r="J78" s="313">
        <v>324</v>
      </c>
      <c r="K78" s="315"/>
      <c r="L78" s="311"/>
    </row>
    <row r="79" spans="1:12" ht="25.5" x14ac:dyDescent="0.25">
      <c r="A79" s="310">
        <v>77</v>
      </c>
      <c r="B79" s="310" t="s">
        <v>286</v>
      </c>
      <c r="C79" s="311" t="s">
        <v>502</v>
      </c>
      <c r="D79" s="310" t="s">
        <v>320</v>
      </c>
      <c r="E79" s="310" t="s">
        <v>289</v>
      </c>
      <c r="F79" s="311" t="s">
        <v>503</v>
      </c>
      <c r="G79" s="311" t="s">
        <v>1181</v>
      </c>
      <c r="H79" s="311" t="s">
        <v>504</v>
      </c>
      <c r="I79" s="314">
        <v>43777</v>
      </c>
      <c r="J79" s="313">
        <v>250</v>
      </c>
      <c r="K79" s="315"/>
      <c r="L79" s="311"/>
    </row>
    <row r="80" spans="1:12" x14ac:dyDescent="0.25">
      <c r="A80" s="310">
        <v>78</v>
      </c>
      <c r="B80" s="310" t="s">
        <v>286</v>
      </c>
      <c r="C80" s="311" t="s">
        <v>505</v>
      </c>
      <c r="D80" s="310" t="s">
        <v>320</v>
      </c>
      <c r="E80" s="310" t="s">
        <v>289</v>
      </c>
      <c r="F80" s="311" t="s">
        <v>506</v>
      </c>
      <c r="G80" s="311" t="s">
        <v>1181</v>
      </c>
      <c r="H80" s="311" t="s">
        <v>507</v>
      </c>
      <c r="I80" s="314">
        <v>43805</v>
      </c>
      <c r="J80" s="313">
        <v>750</v>
      </c>
      <c r="K80" s="315"/>
      <c r="L80" s="311"/>
    </row>
    <row r="81" spans="1:12" ht="25.5" x14ac:dyDescent="0.25">
      <c r="A81" s="310">
        <v>79</v>
      </c>
      <c r="B81" s="310" t="s">
        <v>286</v>
      </c>
      <c r="C81" s="311" t="s">
        <v>508</v>
      </c>
      <c r="D81" s="310" t="s">
        <v>320</v>
      </c>
      <c r="E81" s="310" t="s">
        <v>289</v>
      </c>
      <c r="F81" s="311" t="s">
        <v>509</v>
      </c>
      <c r="G81" s="311" t="s">
        <v>1177</v>
      </c>
      <c r="H81" s="311" t="s">
        <v>510</v>
      </c>
      <c r="I81" s="314">
        <v>43381</v>
      </c>
      <c r="J81" s="313">
        <v>2200</v>
      </c>
      <c r="K81" s="315"/>
      <c r="L81" s="311"/>
    </row>
    <row r="82" spans="1:12" ht="25.5" x14ac:dyDescent="0.25">
      <c r="A82" s="310">
        <v>80</v>
      </c>
      <c r="B82" s="310" t="s">
        <v>286</v>
      </c>
      <c r="C82" s="311" t="s">
        <v>511</v>
      </c>
      <c r="D82" s="310" t="s">
        <v>320</v>
      </c>
      <c r="E82" s="310" t="s">
        <v>289</v>
      </c>
      <c r="F82" s="311" t="s">
        <v>512</v>
      </c>
      <c r="G82" s="311" t="s">
        <v>1177</v>
      </c>
      <c r="H82" s="311" t="s">
        <v>513</v>
      </c>
      <c r="I82" s="314">
        <v>43537</v>
      </c>
      <c r="J82" s="313">
        <v>4800</v>
      </c>
      <c r="K82" s="315"/>
      <c r="L82" s="311"/>
    </row>
    <row r="83" spans="1:12" ht="25.5" x14ac:dyDescent="0.25">
      <c r="A83" s="310">
        <v>81</v>
      </c>
      <c r="B83" s="310" t="s">
        <v>286</v>
      </c>
      <c r="C83" s="311" t="s">
        <v>361</v>
      </c>
      <c r="D83" s="310" t="s">
        <v>320</v>
      </c>
      <c r="E83" s="310" t="s">
        <v>289</v>
      </c>
      <c r="F83" s="311" t="s">
        <v>514</v>
      </c>
      <c r="G83" s="311" t="s">
        <v>1177</v>
      </c>
      <c r="H83" s="311" t="s">
        <v>515</v>
      </c>
      <c r="I83" s="314">
        <v>43579</v>
      </c>
      <c r="J83" s="313">
        <v>650</v>
      </c>
      <c r="K83" s="315"/>
      <c r="L83" s="311"/>
    </row>
    <row r="84" spans="1:12" ht="25.5" x14ac:dyDescent="0.25">
      <c r="A84" s="310">
        <v>82</v>
      </c>
      <c r="B84" s="310" t="s">
        <v>286</v>
      </c>
      <c r="C84" s="311" t="s">
        <v>361</v>
      </c>
      <c r="D84" s="310" t="s">
        <v>320</v>
      </c>
      <c r="E84" s="310" t="s">
        <v>289</v>
      </c>
      <c r="F84" s="311" t="s">
        <v>516</v>
      </c>
      <c r="G84" s="311" t="s">
        <v>1177</v>
      </c>
      <c r="H84" s="311" t="s">
        <v>515</v>
      </c>
      <c r="I84" s="314">
        <v>43579</v>
      </c>
      <c r="J84" s="313">
        <v>650</v>
      </c>
      <c r="K84" s="315"/>
      <c r="L84" s="311"/>
    </row>
    <row r="85" spans="1:12" ht="25.5" x14ac:dyDescent="0.25">
      <c r="A85" s="310">
        <v>83</v>
      </c>
      <c r="B85" s="310" t="s">
        <v>286</v>
      </c>
      <c r="C85" s="311" t="s">
        <v>517</v>
      </c>
      <c r="D85" s="310" t="s">
        <v>320</v>
      </c>
      <c r="E85" s="310" t="s">
        <v>289</v>
      </c>
      <c r="F85" s="311" t="s">
        <v>518</v>
      </c>
      <c r="G85" s="311" t="s">
        <v>1177</v>
      </c>
      <c r="H85" s="311" t="s">
        <v>519</v>
      </c>
      <c r="I85" s="314">
        <v>43451</v>
      </c>
      <c r="J85" s="313">
        <v>11100</v>
      </c>
      <c r="K85" s="315"/>
      <c r="L85" s="311"/>
    </row>
    <row r="86" spans="1:12" ht="25.5" x14ac:dyDescent="0.25">
      <c r="A86" s="310">
        <v>84</v>
      </c>
      <c r="B86" s="310" t="s">
        <v>286</v>
      </c>
      <c r="C86" s="311" t="s">
        <v>358</v>
      </c>
      <c r="D86" s="310" t="s">
        <v>320</v>
      </c>
      <c r="E86" s="310" t="s">
        <v>289</v>
      </c>
      <c r="F86" s="311" t="s">
        <v>520</v>
      </c>
      <c r="G86" s="311" t="s">
        <v>1177</v>
      </c>
      <c r="H86" s="311" t="s">
        <v>521</v>
      </c>
      <c r="I86" s="314">
        <v>43451</v>
      </c>
      <c r="J86" s="313">
        <v>1300</v>
      </c>
      <c r="K86" s="315"/>
      <c r="L86" s="311"/>
    </row>
    <row r="87" spans="1:12" ht="25.5" x14ac:dyDescent="0.25">
      <c r="A87" s="310">
        <v>85</v>
      </c>
      <c r="B87" s="310" t="s">
        <v>286</v>
      </c>
      <c r="C87" s="311" t="s">
        <v>2559</v>
      </c>
      <c r="D87" s="310" t="s">
        <v>320</v>
      </c>
      <c r="E87" s="310" t="s">
        <v>289</v>
      </c>
      <c r="F87" s="311" t="s">
        <v>522</v>
      </c>
      <c r="G87" s="311" t="s">
        <v>1177</v>
      </c>
      <c r="H87" s="311" t="s">
        <v>523</v>
      </c>
      <c r="I87" s="314">
        <v>43514</v>
      </c>
      <c r="J87" s="313">
        <v>2700</v>
      </c>
      <c r="K87" s="315"/>
      <c r="L87" s="311"/>
    </row>
    <row r="88" spans="1:12" ht="25.5" x14ac:dyDescent="0.25">
      <c r="A88" s="310">
        <v>86</v>
      </c>
      <c r="B88" s="310" t="s">
        <v>286</v>
      </c>
      <c r="C88" s="311" t="s">
        <v>524</v>
      </c>
      <c r="D88" s="310" t="s">
        <v>320</v>
      </c>
      <c r="E88" s="310" t="s">
        <v>289</v>
      </c>
      <c r="F88" s="311" t="s">
        <v>525</v>
      </c>
      <c r="G88" s="311" t="s">
        <v>1177</v>
      </c>
      <c r="H88" s="311" t="s">
        <v>526</v>
      </c>
      <c r="I88" s="314">
        <v>43465</v>
      </c>
      <c r="J88" s="313">
        <v>16000</v>
      </c>
      <c r="K88" s="315"/>
      <c r="L88" s="311"/>
    </row>
    <row r="89" spans="1:12" ht="25.5" x14ac:dyDescent="0.25">
      <c r="A89" s="310">
        <v>87</v>
      </c>
      <c r="B89" s="310" t="s">
        <v>286</v>
      </c>
      <c r="C89" s="311" t="s">
        <v>361</v>
      </c>
      <c r="D89" s="310" t="s">
        <v>320</v>
      </c>
      <c r="E89" s="310" t="s">
        <v>289</v>
      </c>
      <c r="F89" s="311" t="s">
        <v>527</v>
      </c>
      <c r="G89" s="311" t="s">
        <v>1177</v>
      </c>
      <c r="H89" s="311" t="s">
        <v>528</v>
      </c>
      <c r="I89" s="314">
        <v>43609</v>
      </c>
      <c r="J89" s="313">
        <v>650</v>
      </c>
      <c r="K89" s="315"/>
      <c r="L89" s="311"/>
    </row>
    <row r="90" spans="1:12" ht="25.5" x14ac:dyDescent="0.25">
      <c r="A90" s="310">
        <v>88</v>
      </c>
      <c r="B90" s="310" t="s">
        <v>286</v>
      </c>
      <c r="C90" s="311" t="s">
        <v>508</v>
      </c>
      <c r="D90" s="310" t="s">
        <v>320</v>
      </c>
      <c r="E90" s="310" t="s">
        <v>289</v>
      </c>
      <c r="F90" s="311" t="s">
        <v>529</v>
      </c>
      <c r="G90" s="311" t="s">
        <v>1177</v>
      </c>
      <c r="H90" s="311" t="s">
        <v>510</v>
      </c>
      <c r="I90" s="314">
        <v>43381</v>
      </c>
      <c r="J90" s="313">
        <v>2200</v>
      </c>
      <c r="K90" s="315"/>
      <c r="L90" s="311"/>
    </row>
    <row r="91" spans="1:12" ht="25.5" x14ac:dyDescent="0.25">
      <c r="A91" s="310">
        <v>89</v>
      </c>
      <c r="B91" s="310" t="s">
        <v>286</v>
      </c>
      <c r="C91" s="311" t="s">
        <v>530</v>
      </c>
      <c r="D91" s="310" t="s">
        <v>320</v>
      </c>
      <c r="E91" s="310" t="s">
        <v>289</v>
      </c>
      <c r="F91" s="311" t="s">
        <v>531</v>
      </c>
      <c r="G91" s="311" t="s">
        <v>1177</v>
      </c>
      <c r="H91" s="311" t="s">
        <v>532</v>
      </c>
      <c r="I91" s="314">
        <v>43559</v>
      </c>
      <c r="J91" s="313">
        <v>3565.67</v>
      </c>
      <c r="K91" s="315"/>
      <c r="L91" s="311"/>
    </row>
    <row r="92" spans="1:12" ht="25.5" x14ac:dyDescent="0.25">
      <c r="A92" s="310">
        <v>90</v>
      </c>
      <c r="B92" s="310" t="s">
        <v>286</v>
      </c>
      <c r="C92" s="311" t="s">
        <v>533</v>
      </c>
      <c r="D92" s="310" t="s">
        <v>320</v>
      </c>
      <c r="E92" s="310" t="s">
        <v>289</v>
      </c>
      <c r="F92" s="311" t="s">
        <v>534</v>
      </c>
      <c r="G92" s="311" t="s">
        <v>1177</v>
      </c>
      <c r="H92" s="311" t="s">
        <v>533</v>
      </c>
      <c r="I92" s="314">
        <v>43567</v>
      </c>
      <c r="J92" s="313">
        <v>2496.5700000000002</v>
      </c>
      <c r="K92" s="315"/>
      <c r="L92" s="311"/>
    </row>
    <row r="93" spans="1:12" ht="25.5" x14ac:dyDescent="0.25">
      <c r="A93" s="310">
        <v>91</v>
      </c>
      <c r="B93" s="310" t="s">
        <v>286</v>
      </c>
      <c r="C93" s="311" t="s">
        <v>535</v>
      </c>
      <c r="D93" s="310" t="s">
        <v>320</v>
      </c>
      <c r="E93" s="310" t="s">
        <v>289</v>
      </c>
      <c r="F93" s="311" t="s">
        <v>536</v>
      </c>
      <c r="G93" s="311" t="s">
        <v>1177</v>
      </c>
      <c r="H93" s="311" t="s">
        <v>537</v>
      </c>
      <c r="I93" s="314">
        <v>43381</v>
      </c>
      <c r="J93" s="313">
        <v>1952.07</v>
      </c>
      <c r="K93" s="315"/>
      <c r="L93" s="311"/>
    </row>
    <row r="94" spans="1:12" ht="25.5" x14ac:dyDescent="0.25">
      <c r="A94" s="310">
        <v>92</v>
      </c>
      <c r="B94" s="310" t="s">
        <v>286</v>
      </c>
      <c r="C94" s="311" t="s">
        <v>538</v>
      </c>
      <c r="D94" s="310" t="s">
        <v>320</v>
      </c>
      <c r="E94" s="310" t="s">
        <v>289</v>
      </c>
      <c r="F94" s="311" t="s">
        <v>539</v>
      </c>
      <c r="G94" s="311" t="s">
        <v>1177</v>
      </c>
      <c r="H94" s="311" t="s">
        <v>540</v>
      </c>
      <c r="I94" s="314">
        <v>43514</v>
      </c>
      <c r="J94" s="313">
        <v>900</v>
      </c>
      <c r="K94" s="315"/>
      <c r="L94" s="311"/>
    </row>
    <row r="95" spans="1:12" ht="25.5" x14ac:dyDescent="0.25">
      <c r="A95" s="310">
        <v>93</v>
      </c>
      <c r="B95" s="310" t="s">
        <v>286</v>
      </c>
      <c r="C95" s="311" t="s">
        <v>541</v>
      </c>
      <c r="D95" s="310" t="s">
        <v>320</v>
      </c>
      <c r="E95" s="310" t="s">
        <v>289</v>
      </c>
      <c r="F95" s="311" t="s">
        <v>542</v>
      </c>
      <c r="G95" s="311" t="s">
        <v>1177</v>
      </c>
      <c r="H95" s="311" t="s">
        <v>543</v>
      </c>
      <c r="I95" s="314">
        <v>43378</v>
      </c>
      <c r="J95" s="313">
        <v>740.95</v>
      </c>
      <c r="K95" s="315"/>
      <c r="L95" s="311"/>
    </row>
    <row r="96" spans="1:12" ht="25.5" x14ac:dyDescent="0.25">
      <c r="A96" s="310">
        <v>94</v>
      </c>
      <c r="B96" s="310" t="s">
        <v>286</v>
      </c>
      <c r="C96" s="311" t="s">
        <v>361</v>
      </c>
      <c r="D96" s="310" t="s">
        <v>320</v>
      </c>
      <c r="E96" s="310" t="s">
        <v>289</v>
      </c>
      <c r="F96" s="311" t="s">
        <v>544</v>
      </c>
      <c r="G96" s="311" t="s">
        <v>1177</v>
      </c>
      <c r="H96" s="311" t="s">
        <v>345</v>
      </c>
      <c r="I96" s="314">
        <v>43509</v>
      </c>
      <c r="J96" s="313">
        <v>650</v>
      </c>
      <c r="K96" s="315"/>
      <c r="L96" s="311"/>
    </row>
    <row r="97" spans="1:12" ht="25.5" x14ac:dyDescent="0.25">
      <c r="A97" s="310">
        <v>95</v>
      </c>
      <c r="B97" s="310" t="s">
        <v>286</v>
      </c>
      <c r="C97" s="311" t="s">
        <v>545</v>
      </c>
      <c r="D97" s="310" t="s">
        <v>320</v>
      </c>
      <c r="E97" s="310" t="s">
        <v>289</v>
      </c>
      <c r="F97" s="311" t="s">
        <v>546</v>
      </c>
      <c r="G97" s="311" t="s">
        <v>1177</v>
      </c>
      <c r="H97" s="311" t="s">
        <v>547</v>
      </c>
      <c r="I97" s="314">
        <v>43665</v>
      </c>
      <c r="J97" s="313">
        <v>3500</v>
      </c>
      <c r="K97" s="315"/>
      <c r="L97" s="311"/>
    </row>
    <row r="98" spans="1:12" ht="25.5" x14ac:dyDescent="0.25">
      <c r="A98" s="310">
        <v>96</v>
      </c>
      <c r="B98" s="310" t="s">
        <v>286</v>
      </c>
      <c r="C98" s="311" t="s">
        <v>370</v>
      </c>
      <c r="D98" s="310" t="s">
        <v>320</v>
      </c>
      <c r="E98" s="310" t="s">
        <v>289</v>
      </c>
      <c r="F98" s="311" t="s">
        <v>548</v>
      </c>
      <c r="G98" s="311" t="s">
        <v>1177</v>
      </c>
      <c r="H98" s="311" t="s">
        <v>549</v>
      </c>
      <c r="I98" s="314">
        <v>43669</v>
      </c>
      <c r="J98" s="313">
        <v>1050</v>
      </c>
      <c r="K98" s="315"/>
      <c r="L98" s="311"/>
    </row>
    <row r="99" spans="1:12" ht="25.5" x14ac:dyDescent="0.25">
      <c r="A99" s="310">
        <v>97</v>
      </c>
      <c r="B99" s="310" t="s">
        <v>286</v>
      </c>
      <c r="C99" s="311" t="s">
        <v>550</v>
      </c>
      <c r="D99" s="310" t="s">
        <v>320</v>
      </c>
      <c r="E99" s="310" t="s">
        <v>289</v>
      </c>
      <c r="F99" s="311" t="s">
        <v>551</v>
      </c>
      <c r="G99" s="311" t="s">
        <v>1177</v>
      </c>
      <c r="H99" s="311" t="s">
        <v>552</v>
      </c>
      <c r="I99" s="314">
        <v>43642</v>
      </c>
      <c r="J99" s="313">
        <v>2789.69</v>
      </c>
      <c r="K99" s="315"/>
      <c r="L99" s="311"/>
    </row>
    <row r="100" spans="1:12" ht="25.5" x14ac:dyDescent="0.25">
      <c r="A100" s="310">
        <v>98</v>
      </c>
      <c r="B100" s="310" t="s">
        <v>286</v>
      </c>
      <c r="C100" s="311" t="s">
        <v>553</v>
      </c>
      <c r="D100" s="310" t="s">
        <v>320</v>
      </c>
      <c r="E100" s="310" t="s">
        <v>289</v>
      </c>
      <c r="F100" s="311" t="s">
        <v>554</v>
      </c>
      <c r="G100" s="311" t="s">
        <v>1177</v>
      </c>
      <c r="H100" s="311" t="s">
        <v>555</v>
      </c>
      <c r="I100" s="314">
        <v>42726</v>
      </c>
      <c r="J100" s="313">
        <v>1500</v>
      </c>
      <c r="K100" s="315"/>
      <c r="L100" s="311"/>
    </row>
    <row r="101" spans="1:12" ht="25.5" x14ac:dyDescent="0.25">
      <c r="A101" s="310">
        <v>99</v>
      </c>
      <c r="B101" s="310" t="s">
        <v>286</v>
      </c>
      <c r="C101" s="311" t="s">
        <v>556</v>
      </c>
      <c r="D101" s="310" t="s">
        <v>320</v>
      </c>
      <c r="E101" s="310" t="s">
        <v>289</v>
      </c>
      <c r="F101" s="311" t="s">
        <v>557</v>
      </c>
      <c r="G101" s="311" t="s">
        <v>1177</v>
      </c>
      <c r="H101" s="311" t="s">
        <v>555</v>
      </c>
      <c r="I101" s="314">
        <v>42901</v>
      </c>
      <c r="J101" s="313">
        <v>2390.4</v>
      </c>
      <c r="K101" s="315"/>
      <c r="L101" s="311"/>
    </row>
    <row r="102" spans="1:12" ht="25.5" x14ac:dyDescent="0.25">
      <c r="A102" s="310">
        <v>100</v>
      </c>
      <c r="B102" s="310" t="s">
        <v>286</v>
      </c>
      <c r="C102" s="311" t="s">
        <v>370</v>
      </c>
      <c r="D102" s="310" t="s">
        <v>320</v>
      </c>
      <c r="E102" s="310" t="s">
        <v>289</v>
      </c>
      <c r="F102" s="311" t="s">
        <v>558</v>
      </c>
      <c r="G102" s="311" t="s">
        <v>1177</v>
      </c>
      <c r="H102" s="311" t="s">
        <v>559</v>
      </c>
      <c r="I102" s="314">
        <v>43522</v>
      </c>
      <c r="J102" s="313">
        <v>8600</v>
      </c>
      <c r="K102" s="315"/>
      <c r="L102" s="311"/>
    </row>
    <row r="103" spans="1:12" ht="25.5" x14ac:dyDescent="0.25">
      <c r="A103" s="310">
        <v>101</v>
      </c>
      <c r="B103" s="310" t="s">
        <v>286</v>
      </c>
      <c r="C103" s="311" t="s">
        <v>560</v>
      </c>
      <c r="D103" s="310" t="s">
        <v>320</v>
      </c>
      <c r="E103" s="310" t="s">
        <v>300</v>
      </c>
      <c r="F103" s="311" t="s">
        <v>561</v>
      </c>
      <c r="G103" s="311" t="s">
        <v>1177</v>
      </c>
      <c r="H103" s="311" t="s">
        <v>562</v>
      </c>
      <c r="I103" s="314">
        <v>43579</v>
      </c>
      <c r="J103" s="313">
        <v>395000</v>
      </c>
      <c r="K103" s="315"/>
      <c r="L103" s="311"/>
    </row>
    <row r="104" spans="1:12" ht="25.5" x14ac:dyDescent="0.25">
      <c r="A104" s="310">
        <v>102</v>
      </c>
      <c r="B104" s="310" t="s">
        <v>286</v>
      </c>
      <c r="C104" s="311" t="s">
        <v>563</v>
      </c>
      <c r="D104" s="310" t="s">
        <v>320</v>
      </c>
      <c r="E104" s="310" t="s">
        <v>289</v>
      </c>
      <c r="F104" s="311" t="s">
        <v>564</v>
      </c>
      <c r="G104" s="311" t="s">
        <v>1177</v>
      </c>
      <c r="H104" s="311" t="s">
        <v>565</v>
      </c>
      <c r="I104" s="314">
        <v>43510</v>
      </c>
      <c r="J104" s="313">
        <v>800</v>
      </c>
      <c r="K104" s="315"/>
      <c r="L104" s="311"/>
    </row>
    <row r="105" spans="1:12" ht="25.5" x14ac:dyDescent="0.25">
      <c r="A105" s="310">
        <v>103</v>
      </c>
      <c r="B105" s="310" t="s">
        <v>286</v>
      </c>
      <c r="C105" s="311" t="s">
        <v>566</v>
      </c>
      <c r="D105" s="310" t="s">
        <v>320</v>
      </c>
      <c r="E105" s="310" t="s">
        <v>289</v>
      </c>
      <c r="F105" s="311" t="s">
        <v>567</v>
      </c>
      <c r="G105" s="311" t="s">
        <v>1177</v>
      </c>
      <c r="H105" s="311" t="s">
        <v>568</v>
      </c>
      <c r="I105" s="314">
        <v>43634</v>
      </c>
      <c r="J105" s="313">
        <v>2900</v>
      </c>
      <c r="K105" s="315"/>
      <c r="L105" s="311"/>
    </row>
    <row r="106" spans="1:12" ht="25.5" x14ac:dyDescent="0.25">
      <c r="A106" s="310">
        <v>104</v>
      </c>
      <c r="B106" s="310" t="s">
        <v>286</v>
      </c>
      <c r="C106" s="311" t="s">
        <v>2560</v>
      </c>
      <c r="D106" s="310" t="s">
        <v>320</v>
      </c>
      <c r="E106" s="310" t="s">
        <v>289</v>
      </c>
      <c r="F106" s="311" t="s">
        <v>569</v>
      </c>
      <c r="G106" s="311" t="s">
        <v>1177</v>
      </c>
      <c r="H106" s="311" t="s">
        <v>570</v>
      </c>
      <c r="I106" s="314">
        <v>43487</v>
      </c>
      <c r="J106" s="313">
        <v>850</v>
      </c>
      <c r="K106" s="315"/>
      <c r="L106" s="311"/>
    </row>
    <row r="107" spans="1:12" ht="25.5" x14ac:dyDescent="0.25">
      <c r="A107" s="310">
        <v>105</v>
      </c>
      <c r="B107" s="310" t="s">
        <v>286</v>
      </c>
      <c r="C107" s="311" t="s">
        <v>571</v>
      </c>
      <c r="D107" s="310" t="s">
        <v>320</v>
      </c>
      <c r="E107" s="310" t="s">
        <v>289</v>
      </c>
      <c r="F107" s="311" t="s">
        <v>572</v>
      </c>
      <c r="G107" s="311" t="s">
        <v>1177</v>
      </c>
      <c r="H107" s="311" t="s">
        <v>555</v>
      </c>
      <c r="I107" s="314">
        <v>43598</v>
      </c>
      <c r="J107" s="313">
        <v>1500</v>
      </c>
      <c r="K107" s="315"/>
      <c r="L107" s="311"/>
    </row>
    <row r="108" spans="1:12" ht="25.5" x14ac:dyDescent="0.25">
      <c r="A108" s="310">
        <v>106</v>
      </c>
      <c r="B108" s="310" t="s">
        <v>286</v>
      </c>
      <c r="C108" s="311" t="s">
        <v>573</v>
      </c>
      <c r="D108" s="310" t="s">
        <v>320</v>
      </c>
      <c r="E108" s="310" t="s">
        <v>289</v>
      </c>
      <c r="F108" s="311" t="s">
        <v>574</v>
      </c>
      <c r="G108" s="311" t="s">
        <v>1177</v>
      </c>
      <c r="H108" s="311" t="s">
        <v>575</v>
      </c>
      <c r="I108" s="314">
        <v>43579</v>
      </c>
      <c r="J108" s="313">
        <v>4800</v>
      </c>
      <c r="K108" s="315"/>
      <c r="L108" s="311"/>
    </row>
    <row r="109" spans="1:12" ht="25.5" x14ac:dyDescent="0.25">
      <c r="A109" s="310">
        <v>107</v>
      </c>
      <c r="B109" s="310" t="s">
        <v>286</v>
      </c>
      <c r="C109" s="311" t="s">
        <v>361</v>
      </c>
      <c r="D109" s="310" t="s">
        <v>320</v>
      </c>
      <c r="E109" s="310" t="s">
        <v>289</v>
      </c>
      <c r="F109" s="311" t="s">
        <v>576</v>
      </c>
      <c r="G109" s="311" t="s">
        <v>1177</v>
      </c>
      <c r="H109" s="311" t="s">
        <v>577</v>
      </c>
      <c r="I109" s="314">
        <v>43503</v>
      </c>
      <c r="J109" s="313">
        <v>650</v>
      </c>
      <c r="K109" s="315"/>
      <c r="L109" s="311"/>
    </row>
    <row r="110" spans="1:12" ht="25.5" x14ac:dyDescent="0.25">
      <c r="A110" s="310">
        <v>108</v>
      </c>
      <c r="B110" s="310" t="s">
        <v>286</v>
      </c>
      <c r="C110" s="311" t="s">
        <v>361</v>
      </c>
      <c r="D110" s="310" t="s">
        <v>320</v>
      </c>
      <c r="E110" s="310" t="s">
        <v>289</v>
      </c>
      <c r="F110" s="311" t="s">
        <v>578</v>
      </c>
      <c r="G110" s="311" t="s">
        <v>1177</v>
      </c>
      <c r="H110" s="311" t="s">
        <v>345</v>
      </c>
      <c r="I110" s="314">
        <v>43579</v>
      </c>
      <c r="J110" s="313">
        <v>1200</v>
      </c>
      <c r="K110" s="315"/>
      <c r="L110" s="311"/>
    </row>
    <row r="111" spans="1:12" ht="25.5" x14ac:dyDescent="0.25">
      <c r="A111" s="310">
        <v>109</v>
      </c>
      <c r="B111" s="310" t="s">
        <v>286</v>
      </c>
      <c r="C111" s="311" t="s">
        <v>361</v>
      </c>
      <c r="D111" s="310" t="s">
        <v>320</v>
      </c>
      <c r="E111" s="310" t="s">
        <v>289</v>
      </c>
      <c r="F111" s="311" t="s">
        <v>579</v>
      </c>
      <c r="G111" s="311" t="s">
        <v>1177</v>
      </c>
      <c r="H111" s="311" t="s">
        <v>577</v>
      </c>
      <c r="I111" s="314">
        <v>43579</v>
      </c>
      <c r="J111" s="313">
        <v>650</v>
      </c>
      <c r="K111" s="315"/>
      <c r="L111" s="311"/>
    </row>
    <row r="112" spans="1:12" ht="25.5" x14ac:dyDescent="0.25">
      <c r="A112" s="310">
        <v>110</v>
      </c>
      <c r="B112" s="310" t="s">
        <v>286</v>
      </c>
      <c r="C112" s="311" t="s">
        <v>580</v>
      </c>
      <c r="D112" s="310" t="s">
        <v>320</v>
      </c>
      <c r="E112" s="310" t="s">
        <v>289</v>
      </c>
      <c r="F112" s="311" t="s">
        <v>581</v>
      </c>
      <c r="G112" s="311" t="s">
        <v>1177</v>
      </c>
      <c r="H112" s="311" t="s">
        <v>582</v>
      </c>
      <c r="I112" s="314">
        <v>43174</v>
      </c>
      <c r="J112" s="313">
        <v>2521.62</v>
      </c>
      <c r="K112" s="315"/>
      <c r="L112" s="311"/>
    </row>
    <row r="113" spans="1:12" ht="25.5" x14ac:dyDescent="0.25">
      <c r="A113" s="310">
        <v>111</v>
      </c>
      <c r="B113" s="310" t="s">
        <v>286</v>
      </c>
      <c r="C113" s="311" t="s">
        <v>583</v>
      </c>
      <c r="D113" s="310" t="s">
        <v>320</v>
      </c>
      <c r="E113" s="310" t="s">
        <v>289</v>
      </c>
      <c r="F113" s="311" t="s">
        <v>584</v>
      </c>
      <c r="G113" s="311" t="s">
        <v>1177</v>
      </c>
      <c r="H113" s="311" t="s">
        <v>583</v>
      </c>
      <c r="I113" s="314">
        <v>43644</v>
      </c>
      <c r="J113" s="313">
        <v>16194</v>
      </c>
      <c r="K113" s="315"/>
      <c r="L113" s="311"/>
    </row>
    <row r="114" spans="1:12" ht="25.5" x14ac:dyDescent="0.25">
      <c r="A114" s="310">
        <v>112</v>
      </c>
      <c r="B114" s="310" t="s">
        <v>286</v>
      </c>
      <c r="C114" s="311" t="s">
        <v>530</v>
      </c>
      <c r="D114" s="310" t="s">
        <v>320</v>
      </c>
      <c r="E114" s="310" t="s">
        <v>289</v>
      </c>
      <c r="F114" s="311" t="s">
        <v>585</v>
      </c>
      <c r="G114" s="311" t="s">
        <v>1177</v>
      </c>
      <c r="H114" s="311" t="s">
        <v>586</v>
      </c>
      <c r="I114" s="314">
        <v>43743</v>
      </c>
      <c r="J114" s="313">
        <v>5951.9</v>
      </c>
      <c r="K114" s="315"/>
      <c r="L114" s="311"/>
    </row>
    <row r="115" spans="1:12" ht="25.5" x14ac:dyDescent="0.25">
      <c r="A115" s="310">
        <v>113</v>
      </c>
      <c r="B115" s="310" t="s">
        <v>286</v>
      </c>
      <c r="C115" s="311" t="s">
        <v>587</v>
      </c>
      <c r="D115" s="310" t="s">
        <v>320</v>
      </c>
      <c r="E115" s="310" t="s">
        <v>289</v>
      </c>
      <c r="F115" s="311" t="s">
        <v>588</v>
      </c>
      <c r="G115" s="311" t="s">
        <v>1177</v>
      </c>
      <c r="H115" s="311" t="s">
        <v>555</v>
      </c>
      <c r="I115" s="314">
        <v>43686</v>
      </c>
      <c r="J115" s="313">
        <v>4984.76</v>
      </c>
      <c r="K115" s="315"/>
      <c r="L115" s="311"/>
    </row>
    <row r="116" spans="1:12" ht="38.25" x14ac:dyDescent="0.25">
      <c r="A116" s="327">
        <v>114</v>
      </c>
      <c r="B116" s="327" t="s">
        <v>1459</v>
      </c>
      <c r="C116" s="328" t="s">
        <v>1460</v>
      </c>
      <c r="D116" s="327" t="s">
        <v>288</v>
      </c>
      <c r="E116" s="327" t="s">
        <v>289</v>
      </c>
      <c r="F116" s="328" t="s">
        <v>1461</v>
      </c>
      <c r="G116" s="328" t="s">
        <v>1462</v>
      </c>
      <c r="H116" s="328" t="s">
        <v>1463</v>
      </c>
      <c r="I116" s="361" t="s">
        <v>1464</v>
      </c>
      <c r="J116" s="329"/>
      <c r="K116" s="329"/>
      <c r="L116" s="331"/>
    </row>
    <row r="117" spans="1:12" ht="38.25" x14ac:dyDescent="0.25">
      <c r="A117" s="327">
        <v>115</v>
      </c>
      <c r="B117" s="327" t="s">
        <v>1459</v>
      </c>
      <c r="C117" s="328" t="s">
        <v>1465</v>
      </c>
      <c r="D117" s="327" t="s">
        <v>288</v>
      </c>
      <c r="E117" s="327" t="s">
        <v>1419</v>
      </c>
      <c r="F117" s="328" t="s">
        <v>1466</v>
      </c>
      <c r="G117" s="328" t="s">
        <v>1714</v>
      </c>
      <c r="H117" s="328" t="s">
        <v>1467</v>
      </c>
      <c r="I117" s="361" t="s">
        <v>1468</v>
      </c>
      <c r="J117" s="329">
        <v>7147</v>
      </c>
      <c r="K117" s="329"/>
      <c r="L117" s="331"/>
    </row>
    <row r="118" spans="1:12" ht="38.25" x14ac:dyDescent="0.25">
      <c r="A118" s="327">
        <v>116</v>
      </c>
      <c r="B118" s="327" t="s">
        <v>1459</v>
      </c>
      <c r="C118" s="328" t="s">
        <v>1465</v>
      </c>
      <c r="D118" s="327" t="s">
        <v>288</v>
      </c>
      <c r="E118" s="327" t="s">
        <v>1419</v>
      </c>
      <c r="F118" s="328" t="s">
        <v>1469</v>
      </c>
      <c r="G118" s="328" t="s">
        <v>1715</v>
      </c>
      <c r="H118" s="328" t="s">
        <v>1470</v>
      </c>
      <c r="I118" s="361" t="s">
        <v>1471</v>
      </c>
      <c r="J118" s="329">
        <v>15404</v>
      </c>
      <c r="K118" s="329"/>
      <c r="L118" s="331"/>
    </row>
    <row r="119" spans="1:12" ht="51" x14ac:dyDescent="0.25">
      <c r="A119" s="327">
        <v>117</v>
      </c>
      <c r="B119" s="327" t="s">
        <v>1459</v>
      </c>
      <c r="C119" s="328" t="s">
        <v>1465</v>
      </c>
      <c r="D119" s="327" t="s">
        <v>288</v>
      </c>
      <c r="E119" s="327" t="s">
        <v>1419</v>
      </c>
      <c r="F119" s="328" t="s">
        <v>1472</v>
      </c>
      <c r="G119" s="328" t="s">
        <v>1714</v>
      </c>
      <c r="H119" s="328" t="s">
        <v>1473</v>
      </c>
      <c r="I119" s="361" t="s">
        <v>1471</v>
      </c>
      <c r="J119" s="329">
        <v>27333.599999999999</v>
      </c>
      <c r="K119" s="329"/>
      <c r="L119" s="331"/>
    </row>
    <row r="120" spans="1:12" ht="38.25" x14ac:dyDescent="0.25">
      <c r="A120" s="327">
        <v>118</v>
      </c>
      <c r="B120" s="327" t="s">
        <v>1459</v>
      </c>
      <c r="C120" s="328" t="s">
        <v>1465</v>
      </c>
      <c r="D120" s="327" t="s">
        <v>288</v>
      </c>
      <c r="E120" s="327" t="s">
        <v>1419</v>
      </c>
      <c r="F120" s="328" t="s">
        <v>1474</v>
      </c>
      <c r="G120" s="328" t="s">
        <v>1714</v>
      </c>
      <c r="H120" s="328" t="s">
        <v>1475</v>
      </c>
      <c r="I120" s="361" t="s">
        <v>1476</v>
      </c>
      <c r="J120" s="329">
        <v>15236</v>
      </c>
      <c r="K120" s="329"/>
      <c r="L120" s="331"/>
    </row>
    <row r="121" spans="1:12" ht="25.5" x14ac:dyDescent="0.25">
      <c r="A121" s="327">
        <v>119</v>
      </c>
      <c r="B121" s="327" t="s">
        <v>1459</v>
      </c>
      <c r="C121" s="328" t="s">
        <v>1477</v>
      </c>
      <c r="D121" s="327" t="s">
        <v>320</v>
      </c>
      <c r="E121" s="327" t="s">
        <v>289</v>
      </c>
      <c r="F121" s="328" t="s">
        <v>1478</v>
      </c>
      <c r="G121" s="328" t="s">
        <v>1728</v>
      </c>
      <c r="H121" s="328" t="s">
        <v>1479</v>
      </c>
      <c r="I121" s="361" t="s">
        <v>1480</v>
      </c>
      <c r="J121" s="329">
        <v>2000</v>
      </c>
      <c r="K121" s="329"/>
      <c r="L121" s="331"/>
    </row>
    <row r="122" spans="1:12" ht="25.5" x14ac:dyDescent="0.25">
      <c r="A122" s="327">
        <v>120</v>
      </c>
      <c r="B122" s="327" t="s">
        <v>1459</v>
      </c>
      <c r="C122" s="328" t="s">
        <v>1481</v>
      </c>
      <c r="D122" s="327" t="s">
        <v>320</v>
      </c>
      <c r="E122" s="327" t="s">
        <v>289</v>
      </c>
      <c r="F122" s="328" t="s">
        <v>1482</v>
      </c>
      <c r="G122" s="328" t="s">
        <v>1728</v>
      </c>
      <c r="H122" s="328" t="s">
        <v>1483</v>
      </c>
      <c r="I122" s="361" t="s">
        <v>1484</v>
      </c>
      <c r="J122" s="329">
        <v>175.64</v>
      </c>
      <c r="K122" s="329"/>
      <c r="L122" s="331"/>
    </row>
    <row r="123" spans="1:12" ht="38.25" x14ac:dyDescent="0.25">
      <c r="A123" s="327">
        <v>121</v>
      </c>
      <c r="B123" s="327" t="s">
        <v>1459</v>
      </c>
      <c r="C123" s="328" t="s">
        <v>1485</v>
      </c>
      <c r="D123" s="327" t="s">
        <v>320</v>
      </c>
      <c r="E123" s="327" t="s">
        <v>300</v>
      </c>
      <c r="F123" s="328" t="s">
        <v>1486</v>
      </c>
      <c r="G123" s="328" t="s">
        <v>1728</v>
      </c>
      <c r="H123" s="328" t="s">
        <v>1487</v>
      </c>
      <c r="I123" s="361" t="s">
        <v>1488</v>
      </c>
      <c r="J123" s="329">
        <v>1360.51</v>
      </c>
      <c r="K123" s="329"/>
      <c r="L123" s="331"/>
    </row>
    <row r="124" spans="1:12" ht="25.5" x14ac:dyDescent="0.25">
      <c r="A124" s="327">
        <v>122</v>
      </c>
      <c r="B124" s="327" t="s">
        <v>1459</v>
      </c>
      <c r="C124" s="328" t="s">
        <v>1481</v>
      </c>
      <c r="D124" s="327" t="s">
        <v>320</v>
      </c>
      <c r="E124" s="327" t="s">
        <v>289</v>
      </c>
      <c r="F124" s="328" t="s">
        <v>1489</v>
      </c>
      <c r="G124" s="328" t="s">
        <v>1728</v>
      </c>
      <c r="H124" s="328" t="s">
        <v>1483</v>
      </c>
      <c r="I124" s="361" t="s">
        <v>1490</v>
      </c>
      <c r="J124" s="329">
        <v>1377</v>
      </c>
      <c r="K124" s="329"/>
      <c r="L124" s="331"/>
    </row>
    <row r="125" spans="1:12" ht="25.5" x14ac:dyDescent="0.25">
      <c r="A125" s="327">
        <v>123</v>
      </c>
      <c r="B125" s="327" t="s">
        <v>1459</v>
      </c>
      <c r="C125" s="328" t="s">
        <v>1481</v>
      </c>
      <c r="D125" s="327" t="s">
        <v>320</v>
      </c>
      <c r="E125" s="327" t="s">
        <v>289</v>
      </c>
      <c r="F125" s="328" t="s">
        <v>1491</v>
      </c>
      <c r="G125" s="328" t="s">
        <v>1728</v>
      </c>
      <c r="H125" s="328" t="s">
        <v>1492</v>
      </c>
      <c r="I125" s="361" t="s">
        <v>1490</v>
      </c>
      <c r="J125" s="329">
        <v>341.29</v>
      </c>
      <c r="K125" s="329"/>
      <c r="L125" s="331"/>
    </row>
    <row r="126" spans="1:12" ht="38.25" x14ac:dyDescent="0.25">
      <c r="A126" s="327">
        <v>124</v>
      </c>
      <c r="B126" s="327" t="s">
        <v>1459</v>
      </c>
      <c r="C126" s="328" t="s">
        <v>1493</v>
      </c>
      <c r="D126" s="327" t="s">
        <v>320</v>
      </c>
      <c r="E126" s="327" t="s">
        <v>289</v>
      </c>
      <c r="F126" s="328" t="s">
        <v>1494</v>
      </c>
      <c r="G126" s="328" t="s">
        <v>1725</v>
      </c>
      <c r="H126" s="328" t="s">
        <v>1495</v>
      </c>
      <c r="I126" s="361" t="s">
        <v>1496</v>
      </c>
      <c r="J126" s="329">
        <v>5760</v>
      </c>
      <c r="K126" s="329"/>
      <c r="L126" s="331"/>
    </row>
    <row r="127" spans="1:12" ht="25.5" x14ac:dyDescent="0.25">
      <c r="A127" s="327">
        <v>125</v>
      </c>
      <c r="B127" s="327" t="s">
        <v>1459</v>
      </c>
      <c r="C127" s="328" t="s">
        <v>1732</v>
      </c>
      <c r="D127" s="327" t="s">
        <v>320</v>
      </c>
      <c r="E127" s="327" t="s">
        <v>289</v>
      </c>
      <c r="F127" s="328" t="s">
        <v>1497</v>
      </c>
      <c r="G127" s="328" t="s">
        <v>1287</v>
      </c>
      <c r="H127" s="328" t="s">
        <v>1498</v>
      </c>
      <c r="I127" s="361">
        <v>43405</v>
      </c>
      <c r="J127" s="329">
        <v>324</v>
      </c>
      <c r="K127" s="329"/>
      <c r="L127" s="331"/>
    </row>
    <row r="128" spans="1:12" ht="38.25" x14ac:dyDescent="0.25">
      <c r="A128" s="327">
        <v>126</v>
      </c>
      <c r="B128" s="327" t="s">
        <v>1459</v>
      </c>
      <c r="C128" s="328" t="s">
        <v>1499</v>
      </c>
      <c r="D128" s="327" t="s">
        <v>320</v>
      </c>
      <c r="E128" s="327" t="s">
        <v>289</v>
      </c>
      <c r="F128" s="328" t="s">
        <v>1500</v>
      </c>
      <c r="G128" s="328" t="s">
        <v>1462</v>
      </c>
      <c r="H128" s="328" t="s">
        <v>1501</v>
      </c>
      <c r="I128" s="361" t="s">
        <v>1502</v>
      </c>
      <c r="J128" s="329">
        <v>3360</v>
      </c>
      <c r="K128" s="329"/>
      <c r="L128" s="331"/>
    </row>
    <row r="129" spans="1:12" ht="38.25" x14ac:dyDescent="0.25">
      <c r="A129" s="327">
        <v>127</v>
      </c>
      <c r="B129" s="327" t="s">
        <v>1459</v>
      </c>
      <c r="C129" s="328" t="s">
        <v>1439</v>
      </c>
      <c r="D129" s="327" t="s">
        <v>320</v>
      </c>
      <c r="E129" s="327" t="s">
        <v>289</v>
      </c>
      <c r="F129" s="328" t="s">
        <v>1503</v>
      </c>
      <c r="G129" s="328" t="s">
        <v>1462</v>
      </c>
      <c r="H129" s="328" t="s">
        <v>1504</v>
      </c>
      <c r="I129" s="361" t="s">
        <v>1505</v>
      </c>
      <c r="J129" s="329">
        <v>2880</v>
      </c>
      <c r="K129" s="329"/>
      <c r="L129" s="331"/>
    </row>
    <row r="130" spans="1:12" ht="38.25" x14ac:dyDescent="0.25">
      <c r="A130" s="327">
        <v>128</v>
      </c>
      <c r="B130" s="327" t="s">
        <v>1459</v>
      </c>
      <c r="C130" s="328" t="s">
        <v>1506</v>
      </c>
      <c r="D130" s="327" t="s">
        <v>320</v>
      </c>
      <c r="E130" s="327" t="s">
        <v>289</v>
      </c>
      <c r="F130" s="328" t="s">
        <v>1507</v>
      </c>
      <c r="G130" s="328" t="s">
        <v>1508</v>
      </c>
      <c r="H130" s="328" t="s">
        <v>1509</v>
      </c>
      <c r="I130" s="361" t="s">
        <v>1510</v>
      </c>
      <c r="J130" s="329">
        <v>2400</v>
      </c>
      <c r="K130" s="329"/>
      <c r="L130" s="331"/>
    </row>
    <row r="131" spans="1:12" ht="38.25" x14ac:dyDescent="0.25">
      <c r="A131" s="327">
        <v>129</v>
      </c>
      <c r="B131" s="327" t="s">
        <v>1459</v>
      </c>
      <c r="C131" s="328" t="s">
        <v>1511</v>
      </c>
      <c r="D131" s="327" t="s">
        <v>320</v>
      </c>
      <c r="E131" s="327" t="s">
        <v>289</v>
      </c>
      <c r="F131" s="328" t="s">
        <v>1512</v>
      </c>
      <c r="G131" s="328" t="s">
        <v>1513</v>
      </c>
      <c r="H131" s="328" t="s">
        <v>1514</v>
      </c>
      <c r="I131" s="361" t="s">
        <v>1515</v>
      </c>
      <c r="J131" s="329">
        <v>648</v>
      </c>
      <c r="K131" s="329"/>
      <c r="L131" s="331"/>
    </row>
    <row r="132" spans="1:12" ht="38.25" x14ac:dyDescent="0.25">
      <c r="A132" s="327">
        <v>130</v>
      </c>
      <c r="B132" s="327" t="s">
        <v>1459</v>
      </c>
      <c r="C132" s="328" t="s">
        <v>1516</v>
      </c>
      <c r="D132" s="327" t="s">
        <v>320</v>
      </c>
      <c r="E132" s="327" t="s">
        <v>289</v>
      </c>
      <c r="F132" s="328" t="s">
        <v>1517</v>
      </c>
      <c r="G132" s="328" t="s">
        <v>1518</v>
      </c>
      <c r="H132" s="328" t="s">
        <v>1519</v>
      </c>
      <c r="I132" s="361" t="s">
        <v>1520</v>
      </c>
      <c r="J132" s="329">
        <v>576</v>
      </c>
      <c r="K132" s="329"/>
      <c r="L132" s="331"/>
    </row>
    <row r="133" spans="1:12" ht="25.5" x14ac:dyDescent="0.25">
      <c r="A133" s="327">
        <v>131</v>
      </c>
      <c r="B133" s="327" t="s">
        <v>1459</v>
      </c>
      <c r="C133" s="328" t="s">
        <v>1521</v>
      </c>
      <c r="D133" s="327" t="s">
        <v>320</v>
      </c>
      <c r="E133" s="327" t="s">
        <v>289</v>
      </c>
      <c r="F133" s="328" t="s">
        <v>1522</v>
      </c>
      <c r="G133" s="328" t="s">
        <v>1727</v>
      </c>
      <c r="H133" s="328" t="s">
        <v>1523</v>
      </c>
      <c r="I133" s="361" t="s">
        <v>1524</v>
      </c>
      <c r="J133" s="329">
        <v>1267.2</v>
      </c>
      <c r="K133" s="329"/>
      <c r="L133" s="331"/>
    </row>
    <row r="134" spans="1:12" ht="38.25" x14ac:dyDescent="0.25">
      <c r="A134" s="327">
        <v>132</v>
      </c>
      <c r="B134" s="327" t="s">
        <v>1459</v>
      </c>
      <c r="C134" s="328" t="s">
        <v>1485</v>
      </c>
      <c r="D134" s="327" t="s">
        <v>320</v>
      </c>
      <c r="E134" s="327" t="s">
        <v>289</v>
      </c>
      <c r="F134" s="328" t="s">
        <v>1525</v>
      </c>
      <c r="G134" s="328" t="s">
        <v>1526</v>
      </c>
      <c r="H134" s="328" t="s">
        <v>1527</v>
      </c>
      <c r="I134" s="361" t="s">
        <v>1528</v>
      </c>
      <c r="J134" s="329">
        <v>4781.76</v>
      </c>
      <c r="K134" s="329"/>
      <c r="L134" s="331"/>
    </row>
    <row r="135" spans="1:12" ht="25.5" x14ac:dyDescent="0.25">
      <c r="A135" s="327">
        <v>133</v>
      </c>
      <c r="B135" s="327" t="s">
        <v>1459</v>
      </c>
      <c r="C135" s="328" t="s">
        <v>1529</v>
      </c>
      <c r="D135" s="327" t="s">
        <v>320</v>
      </c>
      <c r="E135" s="327" t="s">
        <v>300</v>
      </c>
      <c r="F135" s="328" t="s">
        <v>1530</v>
      </c>
      <c r="G135" s="328" t="s">
        <v>1366</v>
      </c>
      <c r="H135" s="328" t="s">
        <v>1531</v>
      </c>
      <c r="I135" s="361" t="s">
        <v>1532</v>
      </c>
      <c r="J135" s="329">
        <v>750</v>
      </c>
      <c r="K135" s="329"/>
      <c r="L135" s="331"/>
    </row>
    <row r="136" spans="1:12" ht="25.5" x14ac:dyDescent="0.25">
      <c r="A136" s="327">
        <v>134</v>
      </c>
      <c r="B136" s="327" t="s">
        <v>1459</v>
      </c>
      <c r="C136" s="328" t="s">
        <v>1533</v>
      </c>
      <c r="D136" s="327" t="s">
        <v>320</v>
      </c>
      <c r="E136" s="327" t="s">
        <v>289</v>
      </c>
      <c r="F136" s="328" t="s">
        <v>1494</v>
      </c>
      <c r="G136" s="328" t="s">
        <v>1725</v>
      </c>
      <c r="H136" s="328" t="s">
        <v>1534</v>
      </c>
      <c r="I136" s="361" t="s">
        <v>1535</v>
      </c>
      <c r="J136" s="329">
        <v>410.4</v>
      </c>
      <c r="K136" s="329"/>
      <c r="L136" s="331"/>
    </row>
    <row r="137" spans="1:12" ht="38.25" x14ac:dyDescent="0.25">
      <c r="A137" s="327">
        <v>135</v>
      </c>
      <c r="B137" s="327" t="s">
        <v>1459</v>
      </c>
      <c r="C137" s="328" t="s">
        <v>1516</v>
      </c>
      <c r="D137" s="327" t="s">
        <v>320</v>
      </c>
      <c r="E137" s="327" t="s">
        <v>289</v>
      </c>
      <c r="F137" s="328" t="s">
        <v>1536</v>
      </c>
      <c r="G137" s="328" t="s">
        <v>1518</v>
      </c>
      <c r="H137" s="328" t="s">
        <v>1519</v>
      </c>
      <c r="I137" s="361" t="s">
        <v>1537</v>
      </c>
      <c r="J137" s="329">
        <v>1440</v>
      </c>
      <c r="K137" s="329"/>
      <c r="L137" s="331"/>
    </row>
    <row r="138" spans="1:12" ht="25.5" x14ac:dyDescent="0.25">
      <c r="A138" s="327">
        <v>136</v>
      </c>
      <c r="B138" s="327" t="s">
        <v>1459</v>
      </c>
      <c r="C138" s="328" t="s">
        <v>1538</v>
      </c>
      <c r="D138" s="327" t="s">
        <v>320</v>
      </c>
      <c r="E138" s="327" t="s">
        <v>289</v>
      </c>
      <c r="F138" s="328" t="s">
        <v>1494</v>
      </c>
      <c r="G138" s="328" t="s">
        <v>1725</v>
      </c>
      <c r="H138" s="328" t="s">
        <v>1539</v>
      </c>
      <c r="I138" s="361" t="s">
        <v>1540</v>
      </c>
      <c r="J138" s="329">
        <v>6048</v>
      </c>
      <c r="K138" s="329"/>
      <c r="L138" s="331"/>
    </row>
    <row r="139" spans="1:12" ht="38.25" x14ac:dyDescent="0.25">
      <c r="A139" s="327">
        <v>137</v>
      </c>
      <c r="B139" s="327" t="s">
        <v>1459</v>
      </c>
      <c r="C139" s="328" t="s">
        <v>1485</v>
      </c>
      <c r="D139" s="327" t="s">
        <v>320</v>
      </c>
      <c r="E139" s="327" t="s">
        <v>289</v>
      </c>
      <c r="F139" s="328" t="s">
        <v>1541</v>
      </c>
      <c r="G139" s="328" t="s">
        <v>1728</v>
      </c>
      <c r="H139" s="328" t="s">
        <v>1487</v>
      </c>
      <c r="I139" s="361" t="s">
        <v>1542</v>
      </c>
      <c r="J139" s="329">
        <v>234.85</v>
      </c>
      <c r="K139" s="329"/>
      <c r="L139" s="331"/>
    </row>
    <row r="140" spans="1:12" ht="25.5" x14ac:dyDescent="0.25">
      <c r="A140" s="327">
        <v>138</v>
      </c>
      <c r="B140" s="327" t="s">
        <v>1459</v>
      </c>
      <c r="C140" s="328" t="s">
        <v>1533</v>
      </c>
      <c r="D140" s="327" t="s">
        <v>320</v>
      </c>
      <c r="E140" s="327" t="s">
        <v>289</v>
      </c>
      <c r="F140" s="328" t="s">
        <v>1494</v>
      </c>
      <c r="G140" s="328" t="s">
        <v>1725</v>
      </c>
      <c r="H140" s="328" t="s">
        <v>1534</v>
      </c>
      <c r="I140" s="361" t="s">
        <v>1543</v>
      </c>
      <c r="J140" s="329">
        <v>420</v>
      </c>
      <c r="K140" s="329"/>
      <c r="L140" s="331"/>
    </row>
    <row r="141" spans="1:12" ht="38.25" x14ac:dyDescent="0.25">
      <c r="A141" s="327">
        <v>139</v>
      </c>
      <c r="B141" s="327" t="s">
        <v>1459</v>
      </c>
      <c r="C141" s="328" t="s">
        <v>1516</v>
      </c>
      <c r="D141" s="327" t="s">
        <v>320</v>
      </c>
      <c r="E141" s="327" t="s">
        <v>289</v>
      </c>
      <c r="F141" s="328" t="s">
        <v>1544</v>
      </c>
      <c r="G141" s="328" t="s">
        <v>1518</v>
      </c>
      <c r="H141" s="328" t="s">
        <v>1519</v>
      </c>
      <c r="I141" s="361">
        <v>43538</v>
      </c>
      <c r="J141" s="329">
        <v>576</v>
      </c>
      <c r="K141" s="329"/>
      <c r="L141" s="331"/>
    </row>
    <row r="142" spans="1:12" ht="38.25" x14ac:dyDescent="0.25">
      <c r="A142" s="327">
        <v>140</v>
      </c>
      <c r="B142" s="327" t="s">
        <v>1459</v>
      </c>
      <c r="C142" s="328" t="s">
        <v>1545</v>
      </c>
      <c r="D142" s="327" t="s">
        <v>320</v>
      </c>
      <c r="E142" s="327" t="s">
        <v>300</v>
      </c>
      <c r="F142" s="328" t="s">
        <v>1546</v>
      </c>
      <c r="G142" s="328" t="s">
        <v>1513</v>
      </c>
      <c r="H142" s="328" t="s">
        <v>1547</v>
      </c>
      <c r="I142" s="361" t="s">
        <v>1548</v>
      </c>
      <c r="J142" s="329">
        <v>840</v>
      </c>
      <c r="K142" s="329"/>
      <c r="L142" s="331"/>
    </row>
    <row r="143" spans="1:12" ht="25.5" x14ac:dyDescent="0.25">
      <c r="A143" s="327">
        <v>141</v>
      </c>
      <c r="B143" s="327" t="s">
        <v>1459</v>
      </c>
      <c r="C143" s="328" t="s">
        <v>1732</v>
      </c>
      <c r="D143" s="327" t="s">
        <v>320</v>
      </c>
      <c r="E143" s="327" t="s">
        <v>289</v>
      </c>
      <c r="F143" s="328" t="s">
        <v>1497</v>
      </c>
      <c r="G143" s="328" t="s">
        <v>1287</v>
      </c>
      <c r="H143" s="328" t="s">
        <v>1498</v>
      </c>
      <c r="I143" s="361">
        <v>43466</v>
      </c>
      <c r="J143" s="329">
        <v>324</v>
      </c>
      <c r="K143" s="329"/>
      <c r="L143" s="331"/>
    </row>
    <row r="144" spans="1:12" ht="38.25" x14ac:dyDescent="0.25">
      <c r="A144" s="327">
        <v>142</v>
      </c>
      <c r="B144" s="327" t="s">
        <v>1459</v>
      </c>
      <c r="C144" s="328" t="s">
        <v>1485</v>
      </c>
      <c r="D144" s="327" t="s">
        <v>320</v>
      </c>
      <c r="E144" s="327" t="s">
        <v>289</v>
      </c>
      <c r="F144" s="328" t="s">
        <v>1549</v>
      </c>
      <c r="G144" s="328" t="s">
        <v>1728</v>
      </c>
      <c r="H144" s="328" t="s">
        <v>1487</v>
      </c>
      <c r="I144" s="361" t="s">
        <v>1550</v>
      </c>
      <c r="J144" s="329">
        <v>951</v>
      </c>
      <c r="K144" s="329"/>
      <c r="L144" s="331"/>
    </row>
    <row r="145" spans="1:12" ht="76.5" x14ac:dyDescent="0.25">
      <c r="A145" s="327">
        <v>143</v>
      </c>
      <c r="B145" s="327" t="s">
        <v>1459</v>
      </c>
      <c r="C145" s="328" t="s">
        <v>1551</v>
      </c>
      <c r="D145" s="327" t="s">
        <v>320</v>
      </c>
      <c r="E145" s="327" t="s">
        <v>289</v>
      </c>
      <c r="F145" s="328" t="s">
        <v>1552</v>
      </c>
      <c r="G145" s="328" t="s">
        <v>1723</v>
      </c>
      <c r="H145" s="328" t="s">
        <v>1553</v>
      </c>
      <c r="I145" s="361" t="s">
        <v>1554</v>
      </c>
      <c r="J145" s="329">
        <v>5500</v>
      </c>
      <c r="K145" s="329"/>
      <c r="L145" s="331"/>
    </row>
    <row r="146" spans="1:12" ht="38.25" x14ac:dyDescent="0.25">
      <c r="A146" s="327">
        <v>144</v>
      </c>
      <c r="B146" s="327" t="s">
        <v>1459</v>
      </c>
      <c r="C146" s="328" t="s">
        <v>1485</v>
      </c>
      <c r="D146" s="327" t="s">
        <v>320</v>
      </c>
      <c r="E146" s="327" t="s">
        <v>289</v>
      </c>
      <c r="F146" s="328" t="s">
        <v>1555</v>
      </c>
      <c r="G146" s="328" t="s">
        <v>1728</v>
      </c>
      <c r="H146" s="328" t="s">
        <v>1487</v>
      </c>
      <c r="I146" s="361" t="s">
        <v>1556</v>
      </c>
      <c r="J146" s="329">
        <v>342.82</v>
      </c>
      <c r="K146" s="329"/>
      <c r="L146" s="331"/>
    </row>
    <row r="147" spans="1:12" ht="25.5" x14ac:dyDescent="0.25">
      <c r="A147" s="327">
        <v>145</v>
      </c>
      <c r="B147" s="327" t="s">
        <v>1459</v>
      </c>
      <c r="C147" s="328" t="s">
        <v>1557</v>
      </c>
      <c r="D147" s="327" t="s">
        <v>320</v>
      </c>
      <c r="E147" s="327" t="s">
        <v>289</v>
      </c>
      <c r="F147" s="328" t="s">
        <v>1494</v>
      </c>
      <c r="G147" s="328" t="s">
        <v>1725</v>
      </c>
      <c r="H147" s="328" t="s">
        <v>1558</v>
      </c>
      <c r="I147" s="361" t="s">
        <v>1559</v>
      </c>
      <c r="J147" s="329">
        <v>2280</v>
      </c>
      <c r="K147" s="329"/>
      <c r="L147" s="331"/>
    </row>
    <row r="148" spans="1:12" ht="25.5" x14ac:dyDescent="0.25">
      <c r="A148" s="327">
        <v>146</v>
      </c>
      <c r="B148" s="327" t="s">
        <v>1459</v>
      </c>
      <c r="C148" s="328" t="s">
        <v>1560</v>
      </c>
      <c r="D148" s="327" t="s">
        <v>320</v>
      </c>
      <c r="E148" s="327" t="s">
        <v>289</v>
      </c>
      <c r="F148" s="328" t="s">
        <v>1494</v>
      </c>
      <c r="G148" s="328" t="s">
        <v>1725</v>
      </c>
      <c r="H148" s="328" t="s">
        <v>1561</v>
      </c>
      <c r="I148" s="361" t="s">
        <v>1562</v>
      </c>
      <c r="J148" s="329">
        <v>4608</v>
      </c>
      <c r="K148" s="329"/>
      <c r="L148" s="331"/>
    </row>
    <row r="149" spans="1:12" ht="25.5" x14ac:dyDescent="0.25">
      <c r="A149" s="327">
        <v>147</v>
      </c>
      <c r="B149" s="327" t="s">
        <v>1459</v>
      </c>
      <c r="C149" s="328" t="s">
        <v>1563</v>
      </c>
      <c r="D149" s="327" t="s">
        <v>320</v>
      </c>
      <c r="E149" s="327" t="s">
        <v>289</v>
      </c>
      <c r="F149" s="328" t="s">
        <v>1564</v>
      </c>
      <c r="G149" s="328" t="s">
        <v>1728</v>
      </c>
      <c r="H149" s="328" t="s">
        <v>1483</v>
      </c>
      <c r="I149" s="361" t="s">
        <v>1565</v>
      </c>
      <c r="J149" s="329">
        <v>1252.8</v>
      </c>
      <c r="K149" s="329"/>
      <c r="L149" s="331"/>
    </row>
    <row r="150" spans="1:12" ht="38.25" x14ac:dyDescent="0.25">
      <c r="A150" s="327">
        <v>148</v>
      </c>
      <c r="B150" s="327" t="s">
        <v>1459</v>
      </c>
      <c r="C150" s="328" t="s">
        <v>1485</v>
      </c>
      <c r="D150" s="327" t="s">
        <v>320</v>
      </c>
      <c r="E150" s="327" t="s">
        <v>289</v>
      </c>
      <c r="F150" s="328" t="s">
        <v>1566</v>
      </c>
      <c r="G150" s="328" t="s">
        <v>1728</v>
      </c>
      <c r="H150" s="328" t="s">
        <v>1492</v>
      </c>
      <c r="I150" s="361" t="s">
        <v>1567</v>
      </c>
      <c r="J150" s="329">
        <v>1039.46</v>
      </c>
      <c r="K150" s="329"/>
      <c r="L150" s="331"/>
    </row>
    <row r="151" spans="1:12" ht="25.5" x14ac:dyDescent="0.25">
      <c r="A151" s="327">
        <v>149</v>
      </c>
      <c r="B151" s="327" t="s">
        <v>1459</v>
      </c>
      <c r="C151" s="328" t="s">
        <v>1568</v>
      </c>
      <c r="D151" s="327" t="s">
        <v>320</v>
      </c>
      <c r="E151" s="327" t="s">
        <v>289</v>
      </c>
      <c r="F151" s="328" t="s">
        <v>1569</v>
      </c>
      <c r="G151" s="328" t="s">
        <v>1728</v>
      </c>
      <c r="H151" s="328" t="s">
        <v>1570</v>
      </c>
      <c r="I151" s="361" t="s">
        <v>1567</v>
      </c>
      <c r="J151" s="329">
        <v>128.41</v>
      </c>
      <c r="K151" s="329"/>
      <c r="L151" s="331"/>
    </row>
    <row r="152" spans="1:12" ht="38.25" x14ac:dyDescent="0.25">
      <c r="A152" s="327">
        <v>150</v>
      </c>
      <c r="B152" s="327" t="s">
        <v>1459</v>
      </c>
      <c r="C152" s="328" t="s">
        <v>1516</v>
      </c>
      <c r="D152" s="327" t="s">
        <v>320</v>
      </c>
      <c r="E152" s="327" t="s">
        <v>289</v>
      </c>
      <c r="F152" s="328" t="s">
        <v>1571</v>
      </c>
      <c r="G152" s="328" t="s">
        <v>1518</v>
      </c>
      <c r="H152" s="328" t="s">
        <v>1519</v>
      </c>
      <c r="I152" s="361" t="s">
        <v>1572</v>
      </c>
      <c r="J152" s="329">
        <v>1152</v>
      </c>
      <c r="K152" s="329"/>
      <c r="L152" s="331"/>
    </row>
    <row r="153" spans="1:12" ht="38.25" x14ac:dyDescent="0.25">
      <c r="A153" s="327">
        <v>151</v>
      </c>
      <c r="B153" s="327" t="s">
        <v>1459</v>
      </c>
      <c r="C153" s="328" t="s">
        <v>1485</v>
      </c>
      <c r="D153" s="327" t="s">
        <v>320</v>
      </c>
      <c r="E153" s="327" t="s">
        <v>289</v>
      </c>
      <c r="F153" s="328" t="s">
        <v>1573</v>
      </c>
      <c r="G153" s="328" t="s">
        <v>1728</v>
      </c>
      <c r="H153" s="328" t="s">
        <v>1492</v>
      </c>
      <c r="I153" s="361" t="s">
        <v>1574</v>
      </c>
      <c r="J153" s="329">
        <v>889.7</v>
      </c>
      <c r="K153" s="329"/>
      <c r="L153" s="331"/>
    </row>
    <row r="154" spans="1:12" ht="38.25" x14ac:dyDescent="0.25">
      <c r="A154" s="327">
        <v>152</v>
      </c>
      <c r="B154" s="327" t="s">
        <v>1459</v>
      </c>
      <c r="C154" s="328" t="s">
        <v>1575</v>
      </c>
      <c r="D154" s="327" t="s">
        <v>320</v>
      </c>
      <c r="E154" s="327" t="s">
        <v>289</v>
      </c>
      <c r="F154" s="328" t="s">
        <v>1576</v>
      </c>
      <c r="G154" s="328" t="s">
        <v>1462</v>
      </c>
      <c r="H154" s="328" t="s">
        <v>1577</v>
      </c>
      <c r="I154" s="361" t="s">
        <v>1578</v>
      </c>
      <c r="J154" s="329">
        <v>1200</v>
      </c>
      <c r="K154" s="329"/>
      <c r="L154" s="331"/>
    </row>
    <row r="155" spans="1:12" ht="25.5" x14ac:dyDescent="0.25">
      <c r="A155" s="327">
        <v>153</v>
      </c>
      <c r="B155" s="327" t="s">
        <v>1459</v>
      </c>
      <c r="C155" s="328" t="s">
        <v>1506</v>
      </c>
      <c r="D155" s="327" t="s">
        <v>320</v>
      </c>
      <c r="E155" s="327" t="s">
        <v>289</v>
      </c>
      <c r="F155" s="328" t="s">
        <v>1579</v>
      </c>
      <c r="G155" s="328" t="s">
        <v>1508</v>
      </c>
      <c r="H155" s="328" t="s">
        <v>1580</v>
      </c>
      <c r="I155" s="361" t="s">
        <v>1581</v>
      </c>
      <c r="J155" s="329">
        <v>3000</v>
      </c>
      <c r="K155" s="329"/>
      <c r="L155" s="331"/>
    </row>
    <row r="156" spans="1:12" ht="25.5" x14ac:dyDescent="0.25">
      <c r="A156" s="327">
        <v>154</v>
      </c>
      <c r="B156" s="327" t="s">
        <v>1459</v>
      </c>
      <c r="C156" s="328" t="s">
        <v>1582</v>
      </c>
      <c r="D156" s="327" t="s">
        <v>320</v>
      </c>
      <c r="E156" s="327" t="s">
        <v>289</v>
      </c>
      <c r="F156" s="328" t="s">
        <v>1583</v>
      </c>
      <c r="G156" s="328" t="s">
        <v>1727</v>
      </c>
      <c r="H156" s="328" t="s">
        <v>1584</v>
      </c>
      <c r="I156" s="361" t="s">
        <v>1585</v>
      </c>
      <c r="J156" s="329">
        <v>345</v>
      </c>
      <c r="K156" s="329"/>
      <c r="L156" s="331"/>
    </row>
    <row r="157" spans="1:12" ht="51" x14ac:dyDescent="0.25">
      <c r="A157" s="327">
        <v>155</v>
      </c>
      <c r="B157" s="327" t="s">
        <v>1459</v>
      </c>
      <c r="C157" s="328" t="s">
        <v>1586</v>
      </c>
      <c r="D157" s="327" t="s">
        <v>320</v>
      </c>
      <c r="E157" s="327" t="s">
        <v>289</v>
      </c>
      <c r="F157" s="328" t="s">
        <v>1494</v>
      </c>
      <c r="G157" s="328" t="s">
        <v>1725</v>
      </c>
      <c r="H157" s="328" t="s">
        <v>1587</v>
      </c>
      <c r="I157" s="361">
        <v>43609</v>
      </c>
      <c r="J157" s="329">
        <v>3060</v>
      </c>
      <c r="K157" s="329"/>
      <c r="L157" s="331"/>
    </row>
    <row r="158" spans="1:12" ht="25.5" x14ac:dyDescent="0.25">
      <c r="A158" s="327">
        <v>156</v>
      </c>
      <c r="B158" s="327" t="s">
        <v>1459</v>
      </c>
      <c r="C158" s="328" t="s">
        <v>1354</v>
      </c>
      <c r="D158" s="327" t="s">
        <v>320</v>
      </c>
      <c r="E158" s="327" t="s">
        <v>289</v>
      </c>
      <c r="F158" s="328" t="s">
        <v>1494</v>
      </c>
      <c r="G158" s="328" t="s">
        <v>1725</v>
      </c>
      <c r="H158" s="328" t="s">
        <v>1588</v>
      </c>
      <c r="I158" s="361" t="s">
        <v>1589</v>
      </c>
      <c r="J158" s="329">
        <v>1800</v>
      </c>
      <c r="K158" s="329"/>
      <c r="L158" s="331"/>
    </row>
    <row r="159" spans="1:12" ht="38.25" x14ac:dyDescent="0.25">
      <c r="A159" s="327">
        <v>157</v>
      </c>
      <c r="B159" s="327" t="s">
        <v>1459</v>
      </c>
      <c r="C159" s="328" t="s">
        <v>1485</v>
      </c>
      <c r="D159" s="327" t="s">
        <v>320</v>
      </c>
      <c r="E159" s="327" t="s">
        <v>289</v>
      </c>
      <c r="F159" s="328" t="s">
        <v>1590</v>
      </c>
      <c r="G159" s="328" t="s">
        <v>1728</v>
      </c>
      <c r="H159" s="328" t="s">
        <v>1492</v>
      </c>
      <c r="I159" s="361" t="s">
        <v>1591</v>
      </c>
      <c r="J159" s="329">
        <v>296.95</v>
      </c>
      <c r="K159" s="329"/>
      <c r="L159" s="331"/>
    </row>
    <row r="160" spans="1:12" ht="38.25" x14ac:dyDescent="0.25">
      <c r="A160" s="327">
        <v>158</v>
      </c>
      <c r="B160" s="327" t="s">
        <v>1459</v>
      </c>
      <c r="C160" s="328" t="s">
        <v>1485</v>
      </c>
      <c r="D160" s="327" t="s">
        <v>320</v>
      </c>
      <c r="E160" s="327" t="s">
        <v>289</v>
      </c>
      <c r="F160" s="328" t="s">
        <v>1592</v>
      </c>
      <c r="G160" s="328" t="s">
        <v>1728</v>
      </c>
      <c r="H160" s="328" t="s">
        <v>1492</v>
      </c>
      <c r="I160" s="361" t="s">
        <v>1593</v>
      </c>
      <c r="J160" s="329">
        <v>1245</v>
      </c>
      <c r="K160" s="329"/>
      <c r="L160" s="331"/>
    </row>
    <row r="161" spans="1:12" ht="25.5" x14ac:dyDescent="0.25">
      <c r="A161" s="327">
        <v>159</v>
      </c>
      <c r="B161" s="327" t="s">
        <v>1459</v>
      </c>
      <c r="C161" s="328" t="s">
        <v>1594</v>
      </c>
      <c r="D161" s="327" t="s">
        <v>320</v>
      </c>
      <c r="E161" s="327" t="s">
        <v>289</v>
      </c>
      <c r="F161" s="328" t="s">
        <v>1595</v>
      </c>
      <c r="G161" s="328" t="s">
        <v>1723</v>
      </c>
      <c r="H161" s="328" t="s">
        <v>1596</v>
      </c>
      <c r="I161" s="361" t="s">
        <v>1597</v>
      </c>
      <c r="J161" s="329">
        <v>7176</v>
      </c>
      <c r="K161" s="329"/>
      <c r="L161" s="331"/>
    </row>
    <row r="162" spans="1:12" ht="25.5" x14ac:dyDescent="0.25">
      <c r="A162" s="327">
        <v>160</v>
      </c>
      <c r="B162" s="327" t="s">
        <v>1459</v>
      </c>
      <c r="C162" s="328" t="s">
        <v>1563</v>
      </c>
      <c r="D162" s="327" t="s">
        <v>320</v>
      </c>
      <c r="E162" s="327" t="s">
        <v>289</v>
      </c>
      <c r="F162" s="328" t="s">
        <v>1598</v>
      </c>
      <c r="G162" s="328" t="s">
        <v>1462</v>
      </c>
      <c r="H162" s="328" t="s">
        <v>1599</v>
      </c>
      <c r="I162" s="361" t="s">
        <v>1600</v>
      </c>
      <c r="J162" s="329">
        <v>2340</v>
      </c>
      <c r="K162" s="329"/>
      <c r="L162" s="331"/>
    </row>
    <row r="163" spans="1:12" ht="25.5" x14ac:dyDescent="0.25">
      <c r="A163" s="327">
        <v>161</v>
      </c>
      <c r="B163" s="327" t="s">
        <v>1459</v>
      </c>
      <c r="C163" s="328" t="s">
        <v>1732</v>
      </c>
      <c r="D163" s="327" t="s">
        <v>320</v>
      </c>
      <c r="E163" s="327" t="s">
        <v>289</v>
      </c>
      <c r="F163" s="328" t="s">
        <v>1497</v>
      </c>
      <c r="G163" s="328" t="s">
        <v>1287</v>
      </c>
      <c r="H163" s="328" t="s">
        <v>1498</v>
      </c>
      <c r="I163" s="361">
        <v>43586</v>
      </c>
      <c r="J163" s="329">
        <v>324</v>
      </c>
      <c r="K163" s="329"/>
      <c r="L163" s="331"/>
    </row>
    <row r="164" spans="1:12" ht="25.5" x14ac:dyDescent="0.25">
      <c r="A164" s="327">
        <v>162</v>
      </c>
      <c r="B164" s="327" t="s">
        <v>1459</v>
      </c>
      <c r="C164" s="328" t="s">
        <v>1560</v>
      </c>
      <c r="D164" s="327" t="s">
        <v>320</v>
      </c>
      <c r="E164" s="327" t="s">
        <v>289</v>
      </c>
      <c r="F164" s="328" t="s">
        <v>1494</v>
      </c>
      <c r="G164" s="328" t="s">
        <v>1725</v>
      </c>
      <c r="H164" s="328" t="s">
        <v>1601</v>
      </c>
      <c r="I164" s="361" t="s">
        <v>1602</v>
      </c>
      <c r="J164" s="329">
        <v>5760</v>
      </c>
      <c r="K164" s="329"/>
      <c r="L164" s="331"/>
    </row>
    <row r="165" spans="1:12" ht="25.5" x14ac:dyDescent="0.25">
      <c r="A165" s="327">
        <v>163</v>
      </c>
      <c r="B165" s="327" t="s">
        <v>1459</v>
      </c>
      <c r="C165" s="328" t="s">
        <v>1560</v>
      </c>
      <c r="D165" s="327" t="s">
        <v>320</v>
      </c>
      <c r="E165" s="327" t="s">
        <v>289</v>
      </c>
      <c r="F165" s="328" t="s">
        <v>1603</v>
      </c>
      <c r="G165" s="328" t="s">
        <v>1728</v>
      </c>
      <c r="H165" s="328" t="s">
        <v>1604</v>
      </c>
      <c r="I165" s="361" t="s">
        <v>1602</v>
      </c>
      <c r="J165" s="329">
        <v>5760</v>
      </c>
      <c r="K165" s="329"/>
      <c r="L165" s="331"/>
    </row>
    <row r="166" spans="1:12" ht="38.25" x14ac:dyDescent="0.25">
      <c r="A166" s="327">
        <v>164</v>
      </c>
      <c r="B166" s="327" t="s">
        <v>1459</v>
      </c>
      <c r="C166" s="328" t="s">
        <v>1516</v>
      </c>
      <c r="D166" s="327" t="s">
        <v>320</v>
      </c>
      <c r="E166" s="327" t="s">
        <v>289</v>
      </c>
      <c r="F166" s="328" t="s">
        <v>1605</v>
      </c>
      <c r="G166" s="328" t="s">
        <v>1518</v>
      </c>
      <c r="H166" s="328" t="s">
        <v>1519</v>
      </c>
      <c r="I166" s="361" t="s">
        <v>1606</v>
      </c>
      <c r="J166" s="329">
        <v>1152</v>
      </c>
      <c r="K166" s="329"/>
      <c r="L166" s="331"/>
    </row>
    <row r="167" spans="1:12" ht="25.5" x14ac:dyDescent="0.25">
      <c r="A167" s="327">
        <v>165</v>
      </c>
      <c r="B167" s="327" t="s">
        <v>1459</v>
      </c>
      <c r="C167" s="328" t="s">
        <v>1607</v>
      </c>
      <c r="D167" s="327" t="s">
        <v>320</v>
      </c>
      <c r="E167" s="327" t="s">
        <v>289</v>
      </c>
      <c r="F167" s="328" t="s">
        <v>1494</v>
      </c>
      <c r="G167" s="328" t="s">
        <v>1725</v>
      </c>
      <c r="H167" s="328" t="s">
        <v>1608</v>
      </c>
      <c r="I167" s="361">
        <v>43656</v>
      </c>
      <c r="J167" s="329">
        <v>2052</v>
      </c>
      <c r="K167" s="329"/>
      <c r="L167" s="331"/>
    </row>
    <row r="168" spans="1:12" ht="38.25" x14ac:dyDescent="0.25">
      <c r="A168" s="327">
        <v>166</v>
      </c>
      <c r="B168" s="327" t="s">
        <v>1459</v>
      </c>
      <c r="C168" s="328" t="s">
        <v>1516</v>
      </c>
      <c r="D168" s="327" t="s">
        <v>320</v>
      </c>
      <c r="E168" s="327" t="s">
        <v>289</v>
      </c>
      <c r="F168" s="328" t="s">
        <v>1609</v>
      </c>
      <c r="G168" s="328" t="s">
        <v>1518</v>
      </c>
      <c r="H168" s="328" t="s">
        <v>1519</v>
      </c>
      <c r="I168" s="361">
        <v>43650</v>
      </c>
      <c r="J168" s="329">
        <v>288</v>
      </c>
      <c r="K168" s="329"/>
      <c r="L168" s="331"/>
    </row>
    <row r="169" spans="1:12" ht="38.25" x14ac:dyDescent="0.25">
      <c r="A169" s="327">
        <v>167</v>
      </c>
      <c r="B169" s="327" t="s">
        <v>1459</v>
      </c>
      <c r="C169" s="328" t="s">
        <v>2558</v>
      </c>
      <c r="D169" s="327" t="s">
        <v>320</v>
      </c>
      <c r="E169" s="327" t="s">
        <v>289</v>
      </c>
      <c r="F169" s="328" t="s">
        <v>1610</v>
      </c>
      <c r="G169" s="328" t="s">
        <v>1526</v>
      </c>
      <c r="H169" s="328" t="s">
        <v>1611</v>
      </c>
      <c r="I169" s="361" t="s">
        <v>1612</v>
      </c>
      <c r="J169" s="329">
        <v>840</v>
      </c>
      <c r="K169" s="329"/>
      <c r="L169" s="331"/>
    </row>
    <row r="170" spans="1:12" ht="25.5" x14ac:dyDescent="0.25">
      <c r="A170" s="327">
        <v>168</v>
      </c>
      <c r="B170" s="327" t="s">
        <v>1459</v>
      </c>
      <c r="C170" s="328" t="s">
        <v>1563</v>
      </c>
      <c r="D170" s="327" t="s">
        <v>320</v>
      </c>
      <c r="E170" s="327" t="s">
        <v>289</v>
      </c>
      <c r="F170" s="328" t="s">
        <v>1613</v>
      </c>
      <c r="G170" s="328" t="s">
        <v>1728</v>
      </c>
      <c r="H170" s="328" t="s">
        <v>1614</v>
      </c>
      <c r="I170" s="361" t="s">
        <v>1615</v>
      </c>
      <c r="J170" s="329">
        <v>969</v>
      </c>
      <c r="K170" s="329"/>
      <c r="L170" s="331"/>
    </row>
    <row r="171" spans="1:12" ht="25.5" x14ac:dyDescent="0.25">
      <c r="A171" s="327">
        <v>169</v>
      </c>
      <c r="B171" s="327" t="s">
        <v>1459</v>
      </c>
      <c r="C171" s="328" t="s">
        <v>1563</v>
      </c>
      <c r="D171" s="327" t="s">
        <v>320</v>
      </c>
      <c r="E171" s="327" t="s">
        <v>289</v>
      </c>
      <c r="F171" s="328" t="s">
        <v>1616</v>
      </c>
      <c r="G171" s="328" t="s">
        <v>1728</v>
      </c>
      <c r="H171" s="328" t="s">
        <v>1617</v>
      </c>
      <c r="I171" s="361" t="s">
        <v>1618</v>
      </c>
      <c r="J171" s="329">
        <v>867</v>
      </c>
      <c r="K171" s="329"/>
      <c r="L171" s="331"/>
    </row>
    <row r="172" spans="1:12" ht="25.5" x14ac:dyDescent="0.25">
      <c r="A172" s="327">
        <v>170</v>
      </c>
      <c r="B172" s="327" t="s">
        <v>1459</v>
      </c>
      <c r="C172" s="328" t="s">
        <v>1521</v>
      </c>
      <c r="D172" s="327" t="s">
        <v>320</v>
      </c>
      <c r="E172" s="327" t="s">
        <v>289</v>
      </c>
      <c r="F172" s="328" t="s">
        <v>1619</v>
      </c>
      <c r="G172" s="328" t="s">
        <v>1727</v>
      </c>
      <c r="H172" s="328" t="s">
        <v>1523</v>
      </c>
      <c r="I172" s="361" t="s">
        <v>1620</v>
      </c>
      <c r="J172" s="329">
        <v>1290.24</v>
      </c>
      <c r="K172" s="329"/>
      <c r="L172" s="331"/>
    </row>
    <row r="173" spans="1:12" ht="25.5" x14ac:dyDescent="0.25">
      <c r="A173" s="327">
        <v>171</v>
      </c>
      <c r="B173" s="327" t="s">
        <v>1459</v>
      </c>
      <c r="C173" s="328" t="s">
        <v>1621</v>
      </c>
      <c r="D173" s="327" t="s">
        <v>320</v>
      </c>
      <c r="E173" s="327" t="s">
        <v>289</v>
      </c>
      <c r="F173" s="328" t="s">
        <v>1622</v>
      </c>
      <c r="G173" s="328" t="s">
        <v>1728</v>
      </c>
      <c r="H173" s="328" t="s">
        <v>1623</v>
      </c>
      <c r="I173" s="361" t="s">
        <v>1624</v>
      </c>
      <c r="J173" s="329">
        <v>157.78</v>
      </c>
      <c r="K173" s="329"/>
      <c r="L173" s="331"/>
    </row>
    <row r="174" spans="1:12" ht="25.5" x14ac:dyDescent="0.25">
      <c r="A174" s="327">
        <v>172</v>
      </c>
      <c r="B174" s="327" t="s">
        <v>1459</v>
      </c>
      <c r="C174" s="328" t="s">
        <v>1582</v>
      </c>
      <c r="D174" s="327" t="s">
        <v>320</v>
      </c>
      <c r="E174" s="327" t="s">
        <v>289</v>
      </c>
      <c r="F174" s="328" t="s">
        <v>1625</v>
      </c>
      <c r="G174" s="328" t="s">
        <v>1727</v>
      </c>
      <c r="H174" s="328" t="s">
        <v>1626</v>
      </c>
      <c r="I174" s="361" t="s">
        <v>1627</v>
      </c>
      <c r="J174" s="329">
        <v>871</v>
      </c>
      <c r="K174" s="329"/>
      <c r="L174" s="331"/>
    </row>
    <row r="175" spans="1:12" ht="38.25" x14ac:dyDescent="0.25">
      <c r="A175" s="327">
        <v>173</v>
      </c>
      <c r="B175" s="327" t="s">
        <v>1459</v>
      </c>
      <c r="C175" s="328" t="s">
        <v>1582</v>
      </c>
      <c r="D175" s="327" t="s">
        <v>320</v>
      </c>
      <c r="E175" s="327" t="s">
        <v>289</v>
      </c>
      <c r="F175" s="328" t="s">
        <v>1628</v>
      </c>
      <c r="G175" s="328" t="s">
        <v>1727</v>
      </c>
      <c r="H175" s="328" t="s">
        <v>1629</v>
      </c>
      <c r="I175" s="361" t="s">
        <v>1630</v>
      </c>
      <c r="J175" s="329">
        <v>250</v>
      </c>
      <c r="K175" s="329"/>
      <c r="L175" s="331"/>
    </row>
    <row r="176" spans="1:12" ht="25.5" x14ac:dyDescent="0.25">
      <c r="A176" s="327">
        <v>174</v>
      </c>
      <c r="B176" s="327" t="s">
        <v>1459</v>
      </c>
      <c r="C176" s="328" t="s">
        <v>1631</v>
      </c>
      <c r="D176" s="327" t="s">
        <v>320</v>
      </c>
      <c r="E176" s="327" t="s">
        <v>289</v>
      </c>
      <c r="F176" s="328" t="s">
        <v>1632</v>
      </c>
      <c r="G176" s="328" t="s">
        <v>1728</v>
      </c>
      <c r="H176" s="328" t="s">
        <v>1623</v>
      </c>
      <c r="I176" s="361" t="s">
        <v>1633</v>
      </c>
      <c r="J176" s="329">
        <v>315.60000000000002</v>
      </c>
      <c r="K176" s="329"/>
      <c r="L176" s="331"/>
    </row>
    <row r="177" spans="1:12" ht="38.25" x14ac:dyDescent="0.25">
      <c r="A177" s="327">
        <v>175</v>
      </c>
      <c r="B177" s="327" t="s">
        <v>1459</v>
      </c>
      <c r="C177" s="328" t="s">
        <v>1634</v>
      </c>
      <c r="D177" s="327" t="s">
        <v>320</v>
      </c>
      <c r="E177" s="327" t="s">
        <v>289</v>
      </c>
      <c r="F177" s="328" t="s">
        <v>1635</v>
      </c>
      <c r="G177" s="328" t="s">
        <v>1727</v>
      </c>
      <c r="H177" s="328" t="s">
        <v>1636</v>
      </c>
      <c r="I177" s="361" t="s">
        <v>1637</v>
      </c>
      <c r="J177" s="329">
        <v>348</v>
      </c>
      <c r="K177" s="329"/>
      <c r="L177" s="331"/>
    </row>
    <row r="178" spans="1:12" ht="38.25" x14ac:dyDescent="0.25">
      <c r="A178" s="327">
        <v>176</v>
      </c>
      <c r="B178" s="327" t="s">
        <v>1459</v>
      </c>
      <c r="C178" s="328" t="s">
        <v>1485</v>
      </c>
      <c r="D178" s="327" t="s">
        <v>320</v>
      </c>
      <c r="E178" s="327" t="s">
        <v>289</v>
      </c>
      <c r="F178" s="328" t="s">
        <v>1638</v>
      </c>
      <c r="G178" s="328" t="s">
        <v>1728</v>
      </c>
      <c r="H178" s="328" t="s">
        <v>1492</v>
      </c>
      <c r="I178" s="361" t="s">
        <v>1639</v>
      </c>
      <c r="J178" s="329">
        <v>2991.7</v>
      </c>
      <c r="K178" s="329"/>
      <c r="L178" s="331"/>
    </row>
    <row r="179" spans="1:12" ht="38.25" x14ac:dyDescent="0.25">
      <c r="A179" s="327">
        <v>177</v>
      </c>
      <c r="B179" s="327" t="s">
        <v>1459</v>
      </c>
      <c r="C179" s="328" t="s">
        <v>1640</v>
      </c>
      <c r="D179" s="327" t="s">
        <v>320</v>
      </c>
      <c r="E179" s="327" t="s">
        <v>289</v>
      </c>
      <c r="F179" s="328" t="s">
        <v>1641</v>
      </c>
      <c r="G179" s="328" t="s">
        <v>1726</v>
      </c>
      <c r="H179" s="328" t="s">
        <v>1642</v>
      </c>
      <c r="I179" s="361" t="s">
        <v>1643</v>
      </c>
      <c r="J179" s="329">
        <v>4560</v>
      </c>
      <c r="K179" s="329"/>
      <c r="L179" s="331"/>
    </row>
    <row r="180" spans="1:12" ht="38.25" x14ac:dyDescent="0.25">
      <c r="A180" s="327">
        <v>178</v>
      </c>
      <c r="B180" s="327" t="s">
        <v>1459</v>
      </c>
      <c r="C180" s="328" t="s">
        <v>1644</v>
      </c>
      <c r="D180" s="327" t="s">
        <v>320</v>
      </c>
      <c r="E180" s="327" t="s">
        <v>300</v>
      </c>
      <c r="F180" s="328" t="s">
        <v>1645</v>
      </c>
      <c r="G180" s="328" t="s">
        <v>1712</v>
      </c>
      <c r="H180" s="328" t="s">
        <v>1646</v>
      </c>
      <c r="I180" s="361" t="s">
        <v>1647</v>
      </c>
      <c r="J180" s="329">
        <v>1166</v>
      </c>
      <c r="K180" s="329"/>
      <c r="L180" s="331"/>
    </row>
    <row r="181" spans="1:12" ht="38.25" x14ac:dyDescent="0.25">
      <c r="A181" s="327">
        <v>179</v>
      </c>
      <c r="B181" s="327" t="s">
        <v>1459</v>
      </c>
      <c r="C181" s="328" t="s">
        <v>1516</v>
      </c>
      <c r="D181" s="327" t="s">
        <v>320</v>
      </c>
      <c r="E181" s="327" t="s">
        <v>289</v>
      </c>
      <c r="F181" s="328" t="s">
        <v>1648</v>
      </c>
      <c r="G181" s="328" t="s">
        <v>1518</v>
      </c>
      <c r="H181" s="328" t="s">
        <v>1519</v>
      </c>
      <c r="I181" s="361" t="s">
        <v>1649</v>
      </c>
      <c r="J181" s="329">
        <v>576</v>
      </c>
      <c r="K181" s="329"/>
      <c r="L181" s="331"/>
    </row>
    <row r="182" spans="1:12" ht="38.25" x14ac:dyDescent="0.25">
      <c r="A182" s="327">
        <v>180</v>
      </c>
      <c r="B182" s="327" t="s">
        <v>1459</v>
      </c>
      <c r="C182" s="328" t="s">
        <v>1511</v>
      </c>
      <c r="D182" s="327" t="s">
        <v>320</v>
      </c>
      <c r="E182" s="327" t="s">
        <v>289</v>
      </c>
      <c r="F182" s="328" t="s">
        <v>1650</v>
      </c>
      <c r="G182" s="328" t="s">
        <v>1651</v>
      </c>
      <c r="H182" s="328" t="s">
        <v>1652</v>
      </c>
      <c r="I182" s="361" t="s">
        <v>1653</v>
      </c>
      <c r="J182" s="329">
        <v>120</v>
      </c>
      <c r="K182" s="329"/>
      <c r="L182" s="331"/>
    </row>
    <row r="183" spans="1:12" ht="25.5" x14ac:dyDescent="0.25">
      <c r="A183" s="327">
        <v>181</v>
      </c>
      <c r="B183" s="327" t="s">
        <v>1459</v>
      </c>
      <c r="C183" s="328" t="s">
        <v>1560</v>
      </c>
      <c r="D183" s="327" t="s">
        <v>320</v>
      </c>
      <c r="E183" s="327" t="s">
        <v>289</v>
      </c>
      <c r="F183" s="328" t="s">
        <v>1654</v>
      </c>
      <c r="G183" s="328" t="s">
        <v>1728</v>
      </c>
      <c r="H183" s="328" t="s">
        <v>1655</v>
      </c>
      <c r="I183" s="361" t="s">
        <v>1656</v>
      </c>
      <c r="J183" s="329">
        <v>1366.8</v>
      </c>
      <c r="K183" s="329"/>
      <c r="L183" s="331"/>
    </row>
    <row r="184" spans="1:12" ht="38.25" x14ac:dyDescent="0.25">
      <c r="A184" s="327">
        <v>182</v>
      </c>
      <c r="B184" s="327" t="s">
        <v>1459</v>
      </c>
      <c r="C184" s="328" t="s">
        <v>1657</v>
      </c>
      <c r="D184" s="327" t="s">
        <v>320</v>
      </c>
      <c r="E184" s="327" t="s">
        <v>289</v>
      </c>
      <c r="F184" s="328" t="s">
        <v>1658</v>
      </c>
      <c r="G184" s="328" t="s">
        <v>1462</v>
      </c>
      <c r="H184" s="328" t="s">
        <v>1659</v>
      </c>
      <c r="I184" s="361" t="s">
        <v>1660</v>
      </c>
      <c r="J184" s="329">
        <v>23760</v>
      </c>
      <c r="K184" s="329"/>
      <c r="L184" s="331"/>
    </row>
    <row r="185" spans="1:12" ht="25.5" x14ac:dyDescent="0.25">
      <c r="A185" s="327">
        <v>183</v>
      </c>
      <c r="B185" s="327" t="s">
        <v>1459</v>
      </c>
      <c r="C185" s="328" t="s">
        <v>1661</v>
      </c>
      <c r="D185" s="327" t="s">
        <v>320</v>
      </c>
      <c r="E185" s="327" t="s">
        <v>289</v>
      </c>
      <c r="F185" s="328" t="s">
        <v>1662</v>
      </c>
      <c r="G185" s="328" t="s">
        <v>1728</v>
      </c>
      <c r="H185" s="328" t="s">
        <v>1483</v>
      </c>
      <c r="I185" s="361" t="s">
        <v>1663</v>
      </c>
      <c r="J185" s="329">
        <v>357</v>
      </c>
      <c r="K185" s="329"/>
      <c r="L185" s="331"/>
    </row>
    <row r="186" spans="1:12" ht="51" x14ac:dyDescent="0.25">
      <c r="A186" s="327">
        <v>184</v>
      </c>
      <c r="B186" s="327" t="s">
        <v>1459</v>
      </c>
      <c r="C186" s="328" t="s">
        <v>1664</v>
      </c>
      <c r="D186" s="327" t="s">
        <v>320</v>
      </c>
      <c r="E186" s="327" t="s">
        <v>289</v>
      </c>
      <c r="F186" s="328" t="s">
        <v>1665</v>
      </c>
      <c r="G186" s="328" t="s">
        <v>1728</v>
      </c>
      <c r="H186" s="328" t="s">
        <v>1666</v>
      </c>
      <c r="I186" s="361" t="s">
        <v>1667</v>
      </c>
      <c r="J186" s="329">
        <v>436.7</v>
      </c>
      <c r="K186" s="329"/>
      <c r="L186" s="331"/>
    </row>
    <row r="187" spans="1:12" ht="38.25" x14ac:dyDescent="0.25">
      <c r="A187" s="327">
        <v>185</v>
      </c>
      <c r="B187" s="327" t="s">
        <v>1459</v>
      </c>
      <c r="C187" s="328" t="s">
        <v>1668</v>
      </c>
      <c r="D187" s="327" t="s">
        <v>320</v>
      </c>
      <c r="E187" s="327" t="s">
        <v>289</v>
      </c>
      <c r="F187" s="328" t="s">
        <v>1669</v>
      </c>
      <c r="G187" s="328" t="s">
        <v>1273</v>
      </c>
      <c r="H187" s="328" t="s">
        <v>1670</v>
      </c>
      <c r="I187" s="361" t="s">
        <v>1671</v>
      </c>
      <c r="J187" s="329">
        <v>480</v>
      </c>
      <c r="K187" s="329"/>
      <c r="L187" s="331"/>
    </row>
    <row r="188" spans="1:12" ht="25.5" x14ac:dyDescent="0.25">
      <c r="A188" s="327">
        <v>186</v>
      </c>
      <c r="B188" s="327" t="s">
        <v>1459</v>
      </c>
      <c r="C188" s="328" t="s">
        <v>2521</v>
      </c>
      <c r="D188" s="327" t="s">
        <v>320</v>
      </c>
      <c r="E188" s="327" t="s">
        <v>289</v>
      </c>
      <c r="F188" s="328" t="s">
        <v>1672</v>
      </c>
      <c r="G188" s="328" t="s">
        <v>1723</v>
      </c>
      <c r="H188" s="328" t="s">
        <v>1673</v>
      </c>
      <c r="I188" s="361" t="s">
        <v>1674</v>
      </c>
      <c r="J188" s="329">
        <v>840</v>
      </c>
      <c r="K188" s="329"/>
      <c r="L188" s="331"/>
    </row>
    <row r="189" spans="1:12" ht="25.5" x14ac:dyDescent="0.25">
      <c r="A189" s="327">
        <v>187</v>
      </c>
      <c r="B189" s="327" t="s">
        <v>1459</v>
      </c>
      <c r="C189" s="328" t="s">
        <v>1675</v>
      </c>
      <c r="D189" s="327" t="s">
        <v>320</v>
      </c>
      <c r="E189" s="327" t="s">
        <v>289</v>
      </c>
      <c r="F189" s="328" t="s">
        <v>1676</v>
      </c>
      <c r="G189" s="328" t="s">
        <v>1651</v>
      </c>
      <c r="H189" s="328" t="s">
        <v>1677</v>
      </c>
      <c r="I189" s="361" t="s">
        <v>1678</v>
      </c>
      <c r="J189" s="329">
        <v>480</v>
      </c>
      <c r="K189" s="329"/>
      <c r="L189" s="331"/>
    </row>
    <row r="190" spans="1:12" ht="25.5" x14ac:dyDescent="0.25">
      <c r="A190" s="327">
        <v>188</v>
      </c>
      <c r="B190" s="327" t="s">
        <v>1459</v>
      </c>
      <c r="C190" s="328" t="s">
        <v>1560</v>
      </c>
      <c r="D190" s="327" t="s">
        <v>320</v>
      </c>
      <c r="E190" s="327" t="s">
        <v>289</v>
      </c>
      <c r="F190" s="328" t="s">
        <v>1494</v>
      </c>
      <c r="G190" s="328" t="s">
        <v>1725</v>
      </c>
      <c r="H190" s="328" t="s">
        <v>1561</v>
      </c>
      <c r="I190" s="361" t="s">
        <v>1679</v>
      </c>
      <c r="J190" s="329">
        <v>4608</v>
      </c>
      <c r="K190" s="329"/>
      <c r="L190" s="331"/>
    </row>
    <row r="191" spans="1:12" ht="25.5" x14ac:dyDescent="0.25">
      <c r="A191" s="327">
        <v>189</v>
      </c>
      <c r="B191" s="327" t="s">
        <v>1459</v>
      </c>
      <c r="C191" s="328" t="s">
        <v>1582</v>
      </c>
      <c r="D191" s="327" t="s">
        <v>320</v>
      </c>
      <c r="E191" s="327" t="s">
        <v>289</v>
      </c>
      <c r="F191" s="328" t="s">
        <v>1680</v>
      </c>
      <c r="G191" s="328" t="s">
        <v>1727</v>
      </c>
      <c r="H191" s="328" t="s">
        <v>1681</v>
      </c>
      <c r="I191" s="361" t="s">
        <v>1682</v>
      </c>
      <c r="J191" s="329">
        <v>1140</v>
      </c>
      <c r="K191" s="329"/>
      <c r="L191" s="331"/>
    </row>
    <row r="192" spans="1:12" ht="38.25" x14ac:dyDescent="0.25">
      <c r="A192" s="327">
        <v>190</v>
      </c>
      <c r="B192" s="327" t="s">
        <v>1459</v>
      </c>
      <c r="C192" s="328" t="s">
        <v>1516</v>
      </c>
      <c r="D192" s="327" t="s">
        <v>320</v>
      </c>
      <c r="E192" s="327" t="s">
        <v>289</v>
      </c>
      <c r="F192" s="328" t="s">
        <v>1683</v>
      </c>
      <c r="G192" s="328" t="s">
        <v>1518</v>
      </c>
      <c r="H192" s="328" t="s">
        <v>1519</v>
      </c>
      <c r="I192" s="361" t="s">
        <v>1684</v>
      </c>
      <c r="J192" s="329">
        <v>864</v>
      </c>
      <c r="K192" s="329"/>
      <c r="L192" s="331"/>
    </row>
    <row r="193" spans="1:12" ht="25.5" x14ac:dyDescent="0.25">
      <c r="A193" s="327">
        <v>191</v>
      </c>
      <c r="B193" s="327" t="s">
        <v>1459</v>
      </c>
      <c r="C193" s="328" t="s">
        <v>1563</v>
      </c>
      <c r="D193" s="327" t="s">
        <v>320</v>
      </c>
      <c r="E193" s="327" t="s">
        <v>289</v>
      </c>
      <c r="F193" s="328" t="s">
        <v>1685</v>
      </c>
      <c r="G193" s="328" t="s">
        <v>1728</v>
      </c>
      <c r="H193" s="328" t="s">
        <v>1729</v>
      </c>
      <c r="I193" s="361" t="s">
        <v>1686</v>
      </c>
      <c r="J193" s="329">
        <v>1087.8</v>
      </c>
      <c r="K193" s="329"/>
      <c r="L193" s="331"/>
    </row>
    <row r="194" spans="1:12" ht="38.25" x14ac:dyDescent="0.25">
      <c r="A194" s="327">
        <v>192</v>
      </c>
      <c r="B194" s="327" t="s">
        <v>1459</v>
      </c>
      <c r="C194" s="328" t="s">
        <v>1634</v>
      </c>
      <c r="D194" s="327" t="s">
        <v>320</v>
      </c>
      <c r="E194" s="327" t="s">
        <v>289</v>
      </c>
      <c r="F194" s="328" t="s">
        <v>1635</v>
      </c>
      <c r="G194" s="328" t="s">
        <v>1334</v>
      </c>
      <c r="H194" s="328" t="s">
        <v>1687</v>
      </c>
      <c r="I194" s="361" t="s">
        <v>1688</v>
      </c>
      <c r="J194" s="329">
        <v>1750</v>
      </c>
      <c r="K194" s="329"/>
      <c r="L194" s="331"/>
    </row>
    <row r="195" spans="1:12" ht="25.5" x14ac:dyDescent="0.25">
      <c r="A195" s="327">
        <v>193</v>
      </c>
      <c r="B195" s="327" t="s">
        <v>1459</v>
      </c>
      <c r="C195" s="328" t="s">
        <v>1689</v>
      </c>
      <c r="D195" s="327" t="s">
        <v>320</v>
      </c>
      <c r="E195" s="327" t="s">
        <v>289</v>
      </c>
      <c r="F195" s="328" t="s">
        <v>1690</v>
      </c>
      <c r="G195" s="328" t="s">
        <v>1730</v>
      </c>
      <c r="H195" s="328" t="s">
        <v>1691</v>
      </c>
      <c r="I195" s="361" t="s">
        <v>1692</v>
      </c>
      <c r="J195" s="329">
        <v>396</v>
      </c>
      <c r="K195" s="329"/>
      <c r="L195" s="331"/>
    </row>
    <row r="196" spans="1:12" ht="25.5" x14ac:dyDescent="0.25">
      <c r="A196" s="327">
        <v>194</v>
      </c>
      <c r="B196" s="327" t="s">
        <v>1459</v>
      </c>
      <c r="C196" s="328" t="s">
        <v>1563</v>
      </c>
      <c r="D196" s="327" t="s">
        <v>320</v>
      </c>
      <c r="E196" s="327" t="s">
        <v>289</v>
      </c>
      <c r="F196" s="328" t="s">
        <v>1693</v>
      </c>
      <c r="G196" s="328" t="s">
        <v>1728</v>
      </c>
      <c r="H196" s="328" t="s">
        <v>1729</v>
      </c>
      <c r="I196" s="361" t="s">
        <v>1694</v>
      </c>
      <c r="J196" s="329">
        <v>3167.4</v>
      </c>
      <c r="K196" s="329"/>
      <c r="L196" s="331"/>
    </row>
    <row r="197" spans="1:12" ht="38.25" x14ac:dyDescent="0.25">
      <c r="A197" s="327">
        <v>195</v>
      </c>
      <c r="B197" s="327" t="s">
        <v>1459</v>
      </c>
      <c r="C197" s="328" t="s">
        <v>1485</v>
      </c>
      <c r="D197" s="327" t="s">
        <v>320</v>
      </c>
      <c r="E197" s="327" t="s">
        <v>289</v>
      </c>
      <c r="F197" s="328" t="s">
        <v>1695</v>
      </c>
      <c r="G197" s="328" t="s">
        <v>1728</v>
      </c>
      <c r="H197" s="328" t="s">
        <v>1492</v>
      </c>
      <c r="I197" s="361" t="s">
        <v>1696</v>
      </c>
      <c r="J197" s="329">
        <v>823.2</v>
      </c>
      <c r="K197" s="329"/>
      <c r="L197" s="331"/>
    </row>
    <row r="198" spans="1:12" ht="25.5" x14ac:dyDescent="0.25">
      <c r="A198" s="327">
        <v>196</v>
      </c>
      <c r="B198" s="327" t="s">
        <v>1459</v>
      </c>
      <c r="C198" s="328" t="s">
        <v>1697</v>
      </c>
      <c r="D198" s="327" t="s">
        <v>288</v>
      </c>
      <c r="E198" s="327" t="s">
        <v>289</v>
      </c>
      <c r="F198" s="328" t="s">
        <v>1698</v>
      </c>
      <c r="G198" s="328" t="s">
        <v>1462</v>
      </c>
      <c r="H198" s="328" t="s">
        <v>1699</v>
      </c>
      <c r="I198" s="361" t="s">
        <v>1700</v>
      </c>
      <c r="J198" s="329">
        <v>3000</v>
      </c>
      <c r="K198" s="329"/>
      <c r="L198" s="331"/>
    </row>
    <row r="199" spans="1:12" ht="25.5" x14ac:dyDescent="0.25">
      <c r="A199" s="327">
        <v>197</v>
      </c>
      <c r="B199" s="327" t="s">
        <v>1459</v>
      </c>
      <c r="C199" s="328" t="s">
        <v>1697</v>
      </c>
      <c r="D199" s="327" t="s">
        <v>288</v>
      </c>
      <c r="E199" s="327" t="s">
        <v>289</v>
      </c>
      <c r="F199" s="328" t="s">
        <v>1701</v>
      </c>
      <c r="G199" s="328" t="s">
        <v>1724</v>
      </c>
      <c r="H199" s="328" t="s">
        <v>1702</v>
      </c>
      <c r="I199" s="361" t="s">
        <v>1703</v>
      </c>
      <c r="J199" s="329">
        <v>4900</v>
      </c>
      <c r="K199" s="329"/>
      <c r="L199" s="331"/>
    </row>
    <row r="200" spans="1:12" ht="51" x14ac:dyDescent="0.25">
      <c r="A200" s="327">
        <v>198</v>
      </c>
      <c r="B200" s="327" t="s">
        <v>1459</v>
      </c>
      <c r="C200" s="328" t="s">
        <v>1704</v>
      </c>
      <c r="D200" s="327" t="s">
        <v>320</v>
      </c>
      <c r="E200" s="327" t="s">
        <v>289</v>
      </c>
      <c r="F200" s="328" t="s">
        <v>1705</v>
      </c>
      <c r="G200" s="328" t="s">
        <v>1731</v>
      </c>
      <c r="H200" s="328" t="s">
        <v>1706</v>
      </c>
      <c r="I200" s="362"/>
      <c r="J200" s="329">
        <v>150</v>
      </c>
      <c r="K200" s="329"/>
      <c r="L200" s="331"/>
    </row>
    <row r="201" spans="1:12" ht="38.25" x14ac:dyDescent="0.25">
      <c r="A201" s="327">
        <v>199</v>
      </c>
      <c r="B201" s="327" t="s">
        <v>1459</v>
      </c>
      <c r="C201" s="328" t="s">
        <v>1707</v>
      </c>
      <c r="D201" s="327" t="s">
        <v>288</v>
      </c>
      <c r="E201" s="327" t="s">
        <v>289</v>
      </c>
      <c r="F201" s="328" t="s">
        <v>1461</v>
      </c>
      <c r="G201" s="328" t="s">
        <v>1462</v>
      </c>
      <c r="H201" s="328" t="s">
        <v>1708</v>
      </c>
      <c r="I201" s="361" t="s">
        <v>1709</v>
      </c>
      <c r="J201" s="329">
        <v>8000</v>
      </c>
      <c r="K201" s="329"/>
      <c r="L201" s="331"/>
    </row>
    <row r="202" spans="1:12" ht="25.5" x14ac:dyDescent="0.25">
      <c r="A202" s="338">
        <v>200</v>
      </c>
      <c r="B202" s="338" t="s">
        <v>2127</v>
      </c>
      <c r="C202" s="339" t="s">
        <v>714</v>
      </c>
      <c r="D202" s="338" t="s">
        <v>288</v>
      </c>
      <c r="E202" s="338" t="s">
        <v>289</v>
      </c>
      <c r="F202" s="339" t="s">
        <v>2128</v>
      </c>
      <c r="G202" s="339" t="s">
        <v>2129</v>
      </c>
      <c r="H202" s="339" t="s">
        <v>2130</v>
      </c>
      <c r="I202" s="347" t="s">
        <v>848</v>
      </c>
      <c r="J202" s="340">
        <v>16226</v>
      </c>
      <c r="K202" s="340"/>
      <c r="L202" s="341"/>
    </row>
    <row r="203" spans="1:12" ht="25.5" x14ac:dyDescent="0.25">
      <c r="A203" s="338">
        <v>201</v>
      </c>
      <c r="B203" s="338" t="s">
        <v>2127</v>
      </c>
      <c r="C203" s="339" t="s">
        <v>714</v>
      </c>
      <c r="D203" s="338" t="s">
        <v>288</v>
      </c>
      <c r="E203" s="338" t="s">
        <v>289</v>
      </c>
      <c r="F203" s="339" t="s">
        <v>2131</v>
      </c>
      <c r="G203" s="339" t="s">
        <v>2132</v>
      </c>
      <c r="H203" s="339" t="s">
        <v>2133</v>
      </c>
      <c r="I203" s="347" t="s">
        <v>848</v>
      </c>
      <c r="J203" s="340">
        <v>11077</v>
      </c>
      <c r="K203" s="340"/>
      <c r="L203" s="341"/>
    </row>
    <row r="204" spans="1:12" ht="76.5" x14ac:dyDescent="0.25">
      <c r="A204" s="338">
        <v>202</v>
      </c>
      <c r="B204" s="338" t="s">
        <v>2127</v>
      </c>
      <c r="C204" s="339" t="s">
        <v>714</v>
      </c>
      <c r="D204" s="338" t="s">
        <v>288</v>
      </c>
      <c r="E204" s="338" t="s">
        <v>289</v>
      </c>
      <c r="F204" s="339" t="s">
        <v>2134</v>
      </c>
      <c r="G204" s="339" t="s">
        <v>2135</v>
      </c>
      <c r="H204" s="339" t="s">
        <v>2136</v>
      </c>
      <c r="I204" s="347" t="s">
        <v>848</v>
      </c>
      <c r="J204" s="340">
        <v>1886</v>
      </c>
      <c r="K204" s="340"/>
      <c r="L204" s="341" t="s">
        <v>2137</v>
      </c>
    </row>
    <row r="205" spans="1:12" ht="25.5" x14ac:dyDescent="0.25">
      <c r="A205" s="338">
        <v>203</v>
      </c>
      <c r="B205" s="338" t="s">
        <v>2127</v>
      </c>
      <c r="C205" s="339" t="s">
        <v>714</v>
      </c>
      <c r="D205" s="338" t="s">
        <v>288</v>
      </c>
      <c r="E205" s="338" t="s">
        <v>289</v>
      </c>
      <c r="F205" s="339" t="s">
        <v>2138</v>
      </c>
      <c r="G205" s="339" t="s">
        <v>2139</v>
      </c>
      <c r="H205" s="339" t="s">
        <v>2140</v>
      </c>
      <c r="I205" s="347" t="s">
        <v>721</v>
      </c>
      <c r="J205" s="340">
        <v>15795</v>
      </c>
      <c r="K205" s="340"/>
      <c r="L205" s="341"/>
    </row>
    <row r="206" spans="1:12" ht="25.5" x14ac:dyDescent="0.25">
      <c r="A206" s="338">
        <v>204</v>
      </c>
      <c r="B206" s="338" t="s">
        <v>2127</v>
      </c>
      <c r="C206" s="339" t="s">
        <v>714</v>
      </c>
      <c r="D206" s="338" t="s">
        <v>288</v>
      </c>
      <c r="E206" s="338" t="s">
        <v>289</v>
      </c>
      <c r="F206" s="339" t="s">
        <v>2141</v>
      </c>
      <c r="G206" s="339" t="s">
        <v>2142</v>
      </c>
      <c r="H206" s="339" t="s">
        <v>2143</v>
      </c>
      <c r="I206" s="347" t="s">
        <v>724</v>
      </c>
      <c r="J206" s="340">
        <v>1789</v>
      </c>
      <c r="K206" s="340"/>
      <c r="L206" s="341"/>
    </row>
    <row r="207" spans="1:12" ht="38.25" x14ac:dyDescent="0.25">
      <c r="A207" s="338">
        <v>205</v>
      </c>
      <c r="B207" s="338" t="s">
        <v>2127</v>
      </c>
      <c r="C207" s="339" t="s">
        <v>714</v>
      </c>
      <c r="D207" s="338" t="s">
        <v>288</v>
      </c>
      <c r="E207" s="338" t="s">
        <v>289</v>
      </c>
      <c r="F207" s="339" t="s">
        <v>2144</v>
      </c>
      <c r="G207" s="339" t="s">
        <v>1787</v>
      </c>
      <c r="H207" s="339" t="s">
        <v>2145</v>
      </c>
      <c r="I207" s="347" t="s">
        <v>724</v>
      </c>
      <c r="J207" s="340">
        <v>12049</v>
      </c>
      <c r="K207" s="340"/>
      <c r="L207" s="341"/>
    </row>
    <row r="208" spans="1:12" ht="25.5" x14ac:dyDescent="0.25">
      <c r="A208" s="338">
        <v>206</v>
      </c>
      <c r="B208" s="338" t="s">
        <v>2127</v>
      </c>
      <c r="C208" s="339" t="s">
        <v>714</v>
      </c>
      <c r="D208" s="338" t="s">
        <v>288</v>
      </c>
      <c r="E208" s="338" t="s">
        <v>289</v>
      </c>
      <c r="F208" s="339" t="s">
        <v>2146</v>
      </c>
      <c r="G208" s="339" t="s">
        <v>1796</v>
      </c>
      <c r="H208" s="339" t="s">
        <v>2147</v>
      </c>
      <c r="I208" s="347" t="s">
        <v>724</v>
      </c>
      <c r="J208" s="340">
        <v>6602</v>
      </c>
      <c r="K208" s="340"/>
      <c r="L208" s="341"/>
    </row>
    <row r="209" spans="1:12" ht="38.25" x14ac:dyDescent="0.25">
      <c r="A209" s="338">
        <v>207</v>
      </c>
      <c r="B209" s="338" t="s">
        <v>2127</v>
      </c>
      <c r="C209" s="339" t="s">
        <v>731</v>
      </c>
      <c r="D209" s="338" t="s">
        <v>288</v>
      </c>
      <c r="E209" s="338" t="s">
        <v>289</v>
      </c>
      <c r="F209" s="339" t="s">
        <v>2148</v>
      </c>
      <c r="G209" s="339" t="s">
        <v>1787</v>
      </c>
      <c r="H209" s="339" t="s">
        <v>2149</v>
      </c>
      <c r="I209" s="347" t="s">
        <v>2150</v>
      </c>
      <c r="J209" s="340">
        <v>2000</v>
      </c>
      <c r="K209" s="340"/>
      <c r="L209" s="341"/>
    </row>
    <row r="210" spans="1:12" ht="38.25" x14ac:dyDescent="0.25">
      <c r="A210" s="338">
        <v>208</v>
      </c>
      <c r="B210" s="338" t="s">
        <v>2127</v>
      </c>
      <c r="C210" s="339" t="s">
        <v>2151</v>
      </c>
      <c r="D210" s="338" t="s">
        <v>288</v>
      </c>
      <c r="E210" s="338" t="s">
        <v>300</v>
      </c>
      <c r="F210" s="339" t="s">
        <v>2152</v>
      </c>
      <c r="G210" s="339" t="s">
        <v>2153</v>
      </c>
      <c r="H210" s="339" t="s">
        <v>2154</v>
      </c>
      <c r="I210" s="347" t="s">
        <v>2155</v>
      </c>
      <c r="J210" s="340">
        <v>14397</v>
      </c>
      <c r="K210" s="340"/>
      <c r="L210" s="341"/>
    </row>
    <row r="211" spans="1:12" ht="51" x14ac:dyDescent="0.25">
      <c r="A211" s="338">
        <v>209</v>
      </c>
      <c r="B211" s="338" t="s">
        <v>2127</v>
      </c>
      <c r="C211" s="339" t="s">
        <v>2018</v>
      </c>
      <c r="D211" s="338" t="s">
        <v>288</v>
      </c>
      <c r="E211" s="338" t="s">
        <v>289</v>
      </c>
      <c r="F211" s="339" t="s">
        <v>2156</v>
      </c>
      <c r="G211" s="339" t="s">
        <v>2157</v>
      </c>
      <c r="H211" s="339" t="s">
        <v>2158</v>
      </c>
      <c r="I211" s="348" t="s">
        <v>843</v>
      </c>
      <c r="J211" s="340">
        <v>2815</v>
      </c>
      <c r="K211" s="340"/>
      <c r="L211" s="341"/>
    </row>
    <row r="212" spans="1:12" ht="51" x14ac:dyDescent="0.25">
      <c r="A212" s="338">
        <v>210</v>
      </c>
      <c r="B212" s="338" t="s">
        <v>2127</v>
      </c>
      <c r="C212" s="339" t="s">
        <v>813</v>
      </c>
      <c r="D212" s="338" t="s">
        <v>288</v>
      </c>
      <c r="E212" s="338" t="s">
        <v>300</v>
      </c>
      <c r="F212" s="339" t="s">
        <v>813</v>
      </c>
      <c r="G212" s="339" t="s">
        <v>2159</v>
      </c>
      <c r="H212" s="339" t="s">
        <v>2160</v>
      </c>
      <c r="I212" s="347" t="s">
        <v>2161</v>
      </c>
      <c r="J212" s="340">
        <v>0</v>
      </c>
      <c r="K212" s="340"/>
      <c r="L212" s="341"/>
    </row>
    <row r="213" spans="1:12" ht="38.25" x14ac:dyDescent="0.25">
      <c r="A213" s="338">
        <v>211</v>
      </c>
      <c r="B213" s="338" t="s">
        <v>2127</v>
      </c>
      <c r="C213" s="339" t="s">
        <v>2162</v>
      </c>
      <c r="D213" s="338" t="s">
        <v>288</v>
      </c>
      <c r="E213" s="338" t="s">
        <v>300</v>
      </c>
      <c r="F213" s="339" t="s">
        <v>2163</v>
      </c>
      <c r="G213" s="339" t="s">
        <v>1793</v>
      </c>
      <c r="H213" s="339" t="s">
        <v>2164</v>
      </c>
      <c r="I213" s="347" t="s">
        <v>843</v>
      </c>
      <c r="J213" s="340">
        <v>0</v>
      </c>
      <c r="K213" s="340"/>
      <c r="L213" s="341"/>
    </row>
    <row r="214" spans="1:12" ht="38.25" x14ac:dyDescent="0.25">
      <c r="A214" s="338">
        <v>212</v>
      </c>
      <c r="B214" s="338" t="s">
        <v>2127</v>
      </c>
      <c r="C214" s="339" t="s">
        <v>2165</v>
      </c>
      <c r="D214" s="338" t="s">
        <v>288</v>
      </c>
      <c r="E214" s="338" t="s">
        <v>300</v>
      </c>
      <c r="F214" s="339" t="s">
        <v>2166</v>
      </c>
      <c r="G214" s="339" t="s">
        <v>2167</v>
      </c>
      <c r="H214" s="339" t="s">
        <v>2168</v>
      </c>
      <c r="I214" s="347" t="s">
        <v>2169</v>
      </c>
      <c r="J214" s="340">
        <v>0</v>
      </c>
      <c r="K214" s="340"/>
      <c r="L214" s="341"/>
    </row>
    <row r="215" spans="1:12" ht="38.25" x14ac:dyDescent="0.25">
      <c r="A215" s="338">
        <v>213</v>
      </c>
      <c r="B215" s="338" t="s">
        <v>2127</v>
      </c>
      <c r="C215" s="339" t="s">
        <v>2162</v>
      </c>
      <c r="D215" s="338" t="s">
        <v>288</v>
      </c>
      <c r="E215" s="338" t="s">
        <v>300</v>
      </c>
      <c r="F215" s="339" t="s">
        <v>2170</v>
      </c>
      <c r="G215" s="339" t="s">
        <v>2171</v>
      </c>
      <c r="H215" s="339" t="s">
        <v>2164</v>
      </c>
      <c r="I215" s="347" t="s">
        <v>2172</v>
      </c>
      <c r="J215" s="340">
        <v>0</v>
      </c>
      <c r="K215" s="340"/>
      <c r="L215" s="341"/>
    </row>
    <row r="216" spans="1:12" ht="63.75" x14ac:dyDescent="0.25">
      <c r="A216" s="338">
        <v>214</v>
      </c>
      <c r="B216" s="338" t="s">
        <v>2127</v>
      </c>
      <c r="C216" s="339" t="s">
        <v>2162</v>
      </c>
      <c r="D216" s="338" t="s">
        <v>288</v>
      </c>
      <c r="E216" s="338" t="s">
        <v>289</v>
      </c>
      <c r="F216" s="339" t="s">
        <v>2173</v>
      </c>
      <c r="G216" s="339" t="s">
        <v>2174</v>
      </c>
      <c r="H216" s="339" t="s">
        <v>2175</v>
      </c>
      <c r="I216" s="347" t="s">
        <v>2176</v>
      </c>
      <c r="J216" s="340">
        <v>2380</v>
      </c>
      <c r="K216" s="340"/>
      <c r="L216" s="341"/>
    </row>
    <row r="217" spans="1:12" ht="25.5" x14ac:dyDescent="0.25">
      <c r="A217" s="338">
        <v>215</v>
      </c>
      <c r="B217" s="338" t="s">
        <v>2127</v>
      </c>
      <c r="C217" s="339" t="s">
        <v>2177</v>
      </c>
      <c r="D217" s="338" t="s">
        <v>320</v>
      </c>
      <c r="E217" s="338" t="s">
        <v>289</v>
      </c>
      <c r="F217" s="339" t="s">
        <v>2178</v>
      </c>
      <c r="G217" s="339" t="s">
        <v>2179</v>
      </c>
      <c r="H217" s="339" t="s">
        <v>2180</v>
      </c>
      <c r="I217" s="349">
        <v>43475</v>
      </c>
      <c r="J217" s="340">
        <v>2646</v>
      </c>
      <c r="K217" s="340"/>
      <c r="L217" s="341"/>
    </row>
    <row r="218" spans="1:12" ht="38.25" x14ac:dyDescent="0.25">
      <c r="A218" s="338">
        <v>216</v>
      </c>
      <c r="B218" s="338" t="s">
        <v>2127</v>
      </c>
      <c r="C218" s="339" t="s">
        <v>2181</v>
      </c>
      <c r="D218" s="338" t="s">
        <v>320</v>
      </c>
      <c r="E218" s="338" t="s">
        <v>289</v>
      </c>
      <c r="F218" s="339" t="s">
        <v>2182</v>
      </c>
      <c r="G218" s="339" t="s">
        <v>1862</v>
      </c>
      <c r="H218" s="339" t="s">
        <v>2183</v>
      </c>
      <c r="I218" s="349">
        <v>43486</v>
      </c>
      <c r="J218" s="340">
        <v>232</v>
      </c>
      <c r="K218" s="340"/>
      <c r="L218" s="341"/>
    </row>
    <row r="219" spans="1:12" ht="25.5" x14ac:dyDescent="0.25">
      <c r="A219" s="338">
        <v>217</v>
      </c>
      <c r="B219" s="338" t="s">
        <v>2127</v>
      </c>
      <c r="C219" s="339" t="s">
        <v>480</v>
      </c>
      <c r="D219" s="338" t="s">
        <v>320</v>
      </c>
      <c r="E219" s="338" t="s">
        <v>289</v>
      </c>
      <c r="F219" s="339" t="s">
        <v>2184</v>
      </c>
      <c r="G219" s="339" t="s">
        <v>2185</v>
      </c>
      <c r="H219" s="339" t="s">
        <v>2186</v>
      </c>
      <c r="I219" s="349">
        <v>43480</v>
      </c>
      <c r="J219" s="340">
        <v>240</v>
      </c>
      <c r="K219" s="340"/>
      <c r="L219" s="341"/>
    </row>
    <row r="220" spans="1:12" ht="38.25" x14ac:dyDescent="0.25">
      <c r="A220" s="338">
        <v>218</v>
      </c>
      <c r="B220" s="338" t="s">
        <v>2127</v>
      </c>
      <c r="C220" s="339" t="s">
        <v>2187</v>
      </c>
      <c r="D220" s="338" t="s">
        <v>320</v>
      </c>
      <c r="E220" s="338" t="s">
        <v>289</v>
      </c>
      <c r="F220" s="339" t="s">
        <v>2182</v>
      </c>
      <c r="G220" s="339" t="s">
        <v>1862</v>
      </c>
      <c r="H220" s="339" t="s">
        <v>2183</v>
      </c>
      <c r="I220" s="349">
        <v>43487</v>
      </c>
      <c r="J220" s="340">
        <v>232</v>
      </c>
      <c r="K220" s="340"/>
      <c r="L220" s="341"/>
    </row>
    <row r="221" spans="1:12" ht="38.25" x14ac:dyDescent="0.25">
      <c r="A221" s="338">
        <v>219</v>
      </c>
      <c r="B221" s="338" t="s">
        <v>2127</v>
      </c>
      <c r="C221" s="339" t="s">
        <v>2188</v>
      </c>
      <c r="D221" s="338" t="s">
        <v>320</v>
      </c>
      <c r="E221" s="338" t="s">
        <v>289</v>
      </c>
      <c r="F221" s="339" t="s">
        <v>2182</v>
      </c>
      <c r="G221" s="339" t="s">
        <v>1862</v>
      </c>
      <c r="H221" s="339" t="s">
        <v>2189</v>
      </c>
      <c r="I221" s="349">
        <v>43489</v>
      </c>
      <c r="J221" s="340">
        <v>550</v>
      </c>
      <c r="K221" s="340"/>
      <c r="L221" s="341"/>
    </row>
    <row r="222" spans="1:12" ht="38.25" x14ac:dyDescent="0.25">
      <c r="A222" s="338">
        <v>220</v>
      </c>
      <c r="B222" s="338" t="s">
        <v>2127</v>
      </c>
      <c r="C222" s="339" t="s">
        <v>2190</v>
      </c>
      <c r="D222" s="338" t="s">
        <v>320</v>
      </c>
      <c r="E222" s="338" t="s">
        <v>289</v>
      </c>
      <c r="F222" s="339" t="s">
        <v>2182</v>
      </c>
      <c r="G222" s="339" t="s">
        <v>1862</v>
      </c>
      <c r="H222" s="339" t="s">
        <v>2183</v>
      </c>
      <c r="I222" s="349">
        <v>43489</v>
      </c>
      <c r="J222" s="340">
        <v>232</v>
      </c>
      <c r="K222" s="340"/>
      <c r="L222" s="341"/>
    </row>
    <row r="223" spans="1:12" ht="38.25" x14ac:dyDescent="0.25">
      <c r="A223" s="338">
        <v>221</v>
      </c>
      <c r="B223" s="338" t="s">
        <v>2127</v>
      </c>
      <c r="C223" s="339" t="s">
        <v>2191</v>
      </c>
      <c r="D223" s="338" t="s">
        <v>320</v>
      </c>
      <c r="E223" s="338" t="s">
        <v>289</v>
      </c>
      <c r="F223" s="339" t="s">
        <v>2182</v>
      </c>
      <c r="G223" s="339" t="s">
        <v>1862</v>
      </c>
      <c r="H223" s="339" t="s">
        <v>2183</v>
      </c>
      <c r="I223" s="349">
        <v>43489</v>
      </c>
      <c r="J223" s="340">
        <v>232</v>
      </c>
      <c r="K223" s="340"/>
      <c r="L223" s="341"/>
    </row>
    <row r="224" spans="1:12" ht="38.25" x14ac:dyDescent="0.25">
      <c r="A224" s="338">
        <v>222</v>
      </c>
      <c r="B224" s="338" t="s">
        <v>2127</v>
      </c>
      <c r="C224" s="339" t="s">
        <v>2192</v>
      </c>
      <c r="D224" s="338" t="s">
        <v>320</v>
      </c>
      <c r="E224" s="338" t="s">
        <v>289</v>
      </c>
      <c r="F224" s="339" t="s">
        <v>2182</v>
      </c>
      <c r="G224" s="339" t="s">
        <v>1862</v>
      </c>
      <c r="H224" s="339" t="s">
        <v>2183</v>
      </c>
      <c r="I224" s="349">
        <v>43490</v>
      </c>
      <c r="J224" s="340">
        <v>232</v>
      </c>
      <c r="K224" s="340"/>
      <c r="L224" s="341"/>
    </row>
    <row r="225" spans="1:12" ht="38.25" x14ac:dyDescent="0.25">
      <c r="A225" s="338">
        <v>223</v>
      </c>
      <c r="B225" s="338" t="s">
        <v>2127</v>
      </c>
      <c r="C225" s="339" t="s">
        <v>2193</v>
      </c>
      <c r="D225" s="338" t="s">
        <v>320</v>
      </c>
      <c r="E225" s="338" t="s">
        <v>289</v>
      </c>
      <c r="F225" s="339" t="s">
        <v>2182</v>
      </c>
      <c r="G225" s="339" t="s">
        <v>1862</v>
      </c>
      <c r="H225" s="339" t="s">
        <v>2183</v>
      </c>
      <c r="I225" s="349">
        <v>43490</v>
      </c>
      <c r="J225" s="340">
        <v>232</v>
      </c>
      <c r="K225" s="340"/>
      <c r="L225" s="341"/>
    </row>
    <row r="226" spans="1:12" ht="51" x14ac:dyDescent="0.25">
      <c r="A226" s="338">
        <v>224</v>
      </c>
      <c r="B226" s="338" t="s">
        <v>2127</v>
      </c>
      <c r="C226" s="339" t="s">
        <v>2194</v>
      </c>
      <c r="D226" s="338" t="s">
        <v>320</v>
      </c>
      <c r="E226" s="338" t="s">
        <v>289</v>
      </c>
      <c r="F226" s="339" t="s">
        <v>2182</v>
      </c>
      <c r="G226" s="339" t="s">
        <v>1862</v>
      </c>
      <c r="H226" s="339" t="s">
        <v>2189</v>
      </c>
      <c r="I226" s="349">
        <v>43493</v>
      </c>
      <c r="J226" s="340">
        <v>1100</v>
      </c>
      <c r="K226" s="340"/>
      <c r="L226" s="341"/>
    </row>
    <row r="227" spans="1:12" ht="38.25" x14ac:dyDescent="0.25">
      <c r="A227" s="338">
        <v>225</v>
      </c>
      <c r="B227" s="338" t="s">
        <v>2127</v>
      </c>
      <c r="C227" s="339" t="s">
        <v>2195</v>
      </c>
      <c r="D227" s="338" t="s">
        <v>320</v>
      </c>
      <c r="E227" s="338" t="s">
        <v>289</v>
      </c>
      <c r="F227" s="339" t="s">
        <v>2182</v>
      </c>
      <c r="G227" s="339" t="s">
        <v>1862</v>
      </c>
      <c r="H227" s="339" t="s">
        <v>2183</v>
      </c>
      <c r="I227" s="349">
        <v>43493</v>
      </c>
      <c r="J227" s="340">
        <v>232</v>
      </c>
      <c r="K227" s="340"/>
      <c r="L227" s="341"/>
    </row>
    <row r="228" spans="1:12" ht="38.25" x14ac:dyDescent="0.25">
      <c r="A228" s="338">
        <v>226</v>
      </c>
      <c r="B228" s="338" t="s">
        <v>2127</v>
      </c>
      <c r="C228" s="339" t="s">
        <v>2195</v>
      </c>
      <c r="D228" s="338" t="s">
        <v>320</v>
      </c>
      <c r="E228" s="338" t="s">
        <v>289</v>
      </c>
      <c r="F228" s="339" t="s">
        <v>2182</v>
      </c>
      <c r="G228" s="339" t="s">
        <v>1862</v>
      </c>
      <c r="H228" s="339" t="s">
        <v>2183</v>
      </c>
      <c r="I228" s="349">
        <v>43493</v>
      </c>
      <c r="J228" s="340">
        <v>232</v>
      </c>
      <c r="K228" s="340"/>
      <c r="L228" s="341"/>
    </row>
    <row r="229" spans="1:12" ht="38.25" x14ac:dyDescent="0.25">
      <c r="A229" s="338">
        <v>227</v>
      </c>
      <c r="B229" s="338" t="s">
        <v>2127</v>
      </c>
      <c r="C229" s="339" t="s">
        <v>2196</v>
      </c>
      <c r="D229" s="338" t="s">
        <v>320</v>
      </c>
      <c r="E229" s="338" t="s">
        <v>289</v>
      </c>
      <c r="F229" s="339" t="s">
        <v>2182</v>
      </c>
      <c r="G229" s="339" t="s">
        <v>1862</v>
      </c>
      <c r="H229" s="339" t="s">
        <v>2189</v>
      </c>
      <c r="I229" s="349">
        <v>43493</v>
      </c>
      <c r="J229" s="340">
        <v>550</v>
      </c>
      <c r="K229" s="340"/>
      <c r="L229" s="341"/>
    </row>
    <row r="230" spans="1:12" ht="38.25" x14ac:dyDescent="0.25">
      <c r="A230" s="338">
        <v>228</v>
      </c>
      <c r="B230" s="338" t="s">
        <v>2127</v>
      </c>
      <c r="C230" s="339" t="s">
        <v>2197</v>
      </c>
      <c r="D230" s="338" t="s">
        <v>320</v>
      </c>
      <c r="E230" s="338" t="s">
        <v>289</v>
      </c>
      <c r="F230" s="339" t="s">
        <v>2182</v>
      </c>
      <c r="G230" s="339" t="s">
        <v>1862</v>
      </c>
      <c r="H230" s="339" t="s">
        <v>2189</v>
      </c>
      <c r="I230" s="349">
        <v>43493</v>
      </c>
      <c r="J230" s="340">
        <v>1100</v>
      </c>
      <c r="K230" s="340"/>
      <c r="L230" s="341"/>
    </row>
    <row r="231" spans="1:12" ht="38.25" x14ac:dyDescent="0.25">
      <c r="A231" s="338">
        <v>229</v>
      </c>
      <c r="B231" s="338" t="s">
        <v>2127</v>
      </c>
      <c r="C231" s="339" t="s">
        <v>2198</v>
      </c>
      <c r="D231" s="338" t="s">
        <v>320</v>
      </c>
      <c r="E231" s="338" t="s">
        <v>289</v>
      </c>
      <c r="F231" s="339" t="s">
        <v>2182</v>
      </c>
      <c r="G231" s="339" t="s">
        <v>1862</v>
      </c>
      <c r="H231" s="339" t="s">
        <v>2189</v>
      </c>
      <c r="I231" s="349">
        <v>43494</v>
      </c>
      <c r="J231" s="340">
        <v>550</v>
      </c>
      <c r="K231" s="340"/>
      <c r="L231" s="341"/>
    </row>
    <row r="232" spans="1:12" ht="38.25" x14ac:dyDescent="0.25">
      <c r="A232" s="338">
        <v>230</v>
      </c>
      <c r="B232" s="338" t="s">
        <v>2127</v>
      </c>
      <c r="C232" s="339" t="s">
        <v>2199</v>
      </c>
      <c r="D232" s="338" t="s">
        <v>320</v>
      </c>
      <c r="E232" s="338" t="s">
        <v>289</v>
      </c>
      <c r="F232" s="339" t="s">
        <v>2182</v>
      </c>
      <c r="G232" s="339" t="s">
        <v>1862</v>
      </c>
      <c r="H232" s="339" t="s">
        <v>2189</v>
      </c>
      <c r="I232" s="349">
        <v>43494</v>
      </c>
      <c r="J232" s="340">
        <v>1100</v>
      </c>
      <c r="K232" s="340"/>
      <c r="L232" s="341"/>
    </row>
    <row r="233" spans="1:12" ht="25.5" x14ac:dyDescent="0.25">
      <c r="A233" s="338">
        <v>231</v>
      </c>
      <c r="B233" s="338" t="s">
        <v>2127</v>
      </c>
      <c r="C233" s="339" t="s">
        <v>2200</v>
      </c>
      <c r="D233" s="338" t="s">
        <v>320</v>
      </c>
      <c r="E233" s="338" t="s">
        <v>289</v>
      </c>
      <c r="F233" s="339" t="s">
        <v>2201</v>
      </c>
      <c r="G233" s="339" t="s">
        <v>2185</v>
      </c>
      <c r="H233" s="339" t="s">
        <v>2202</v>
      </c>
      <c r="I233" s="349">
        <v>43501</v>
      </c>
      <c r="J233" s="340">
        <v>144</v>
      </c>
      <c r="K233" s="340"/>
      <c r="L233" s="341"/>
    </row>
    <row r="234" spans="1:12" ht="51" x14ac:dyDescent="0.25">
      <c r="A234" s="338">
        <v>232</v>
      </c>
      <c r="B234" s="338" t="s">
        <v>2127</v>
      </c>
      <c r="C234" s="339" t="s">
        <v>2203</v>
      </c>
      <c r="D234" s="338" t="s">
        <v>320</v>
      </c>
      <c r="E234" s="338" t="s">
        <v>289</v>
      </c>
      <c r="F234" s="339" t="s">
        <v>2204</v>
      </c>
      <c r="G234" s="339" t="s">
        <v>2205</v>
      </c>
      <c r="H234" s="339" t="s">
        <v>2206</v>
      </c>
      <c r="I234" s="349">
        <v>43523</v>
      </c>
      <c r="J234" s="340">
        <v>204</v>
      </c>
      <c r="K234" s="340"/>
      <c r="L234" s="341"/>
    </row>
    <row r="235" spans="1:12" ht="25.5" x14ac:dyDescent="0.25">
      <c r="A235" s="338">
        <v>233</v>
      </c>
      <c r="B235" s="338" t="s">
        <v>2127</v>
      </c>
      <c r="C235" s="339" t="s">
        <v>2207</v>
      </c>
      <c r="D235" s="338" t="s">
        <v>320</v>
      </c>
      <c r="E235" s="338" t="s">
        <v>289</v>
      </c>
      <c r="F235" s="339" t="s">
        <v>2208</v>
      </c>
      <c r="G235" s="339" t="s">
        <v>2185</v>
      </c>
      <c r="H235" s="339" t="s">
        <v>2209</v>
      </c>
      <c r="I235" s="349">
        <v>43504</v>
      </c>
      <c r="J235" s="340">
        <v>500</v>
      </c>
      <c r="K235" s="340"/>
      <c r="L235" s="341"/>
    </row>
    <row r="236" spans="1:12" ht="25.5" x14ac:dyDescent="0.25">
      <c r="A236" s="338">
        <v>234</v>
      </c>
      <c r="B236" s="338" t="s">
        <v>2127</v>
      </c>
      <c r="C236" s="339" t="s">
        <v>2210</v>
      </c>
      <c r="D236" s="338" t="s">
        <v>320</v>
      </c>
      <c r="E236" s="338" t="s">
        <v>289</v>
      </c>
      <c r="F236" s="339" t="s">
        <v>2211</v>
      </c>
      <c r="G236" s="339" t="s">
        <v>1815</v>
      </c>
      <c r="H236" s="339" t="s">
        <v>2212</v>
      </c>
      <c r="I236" s="349">
        <v>43503</v>
      </c>
      <c r="J236" s="340">
        <v>9000</v>
      </c>
      <c r="K236" s="340"/>
      <c r="L236" s="341"/>
    </row>
    <row r="237" spans="1:12" ht="51" x14ac:dyDescent="0.25">
      <c r="A237" s="338">
        <v>235</v>
      </c>
      <c r="B237" s="338" t="s">
        <v>2127</v>
      </c>
      <c r="C237" s="339" t="s">
        <v>2213</v>
      </c>
      <c r="D237" s="338" t="s">
        <v>320</v>
      </c>
      <c r="E237" s="338" t="s">
        <v>289</v>
      </c>
      <c r="F237" s="339" t="s">
        <v>2214</v>
      </c>
      <c r="G237" s="339" t="s">
        <v>2185</v>
      </c>
      <c r="H237" s="339" t="s">
        <v>2209</v>
      </c>
      <c r="I237" s="349">
        <v>43508</v>
      </c>
      <c r="J237" s="340">
        <v>120</v>
      </c>
      <c r="K237" s="340"/>
      <c r="L237" s="341"/>
    </row>
    <row r="238" spans="1:12" ht="25.5" x14ac:dyDescent="0.25">
      <c r="A238" s="338">
        <v>236</v>
      </c>
      <c r="B238" s="338" t="s">
        <v>2127</v>
      </c>
      <c r="C238" s="339" t="s">
        <v>480</v>
      </c>
      <c r="D238" s="338" t="s">
        <v>320</v>
      </c>
      <c r="E238" s="338" t="s">
        <v>289</v>
      </c>
      <c r="F238" s="339" t="s">
        <v>2215</v>
      </c>
      <c r="G238" s="339" t="s">
        <v>2185</v>
      </c>
      <c r="H238" s="339" t="s">
        <v>2186</v>
      </c>
      <c r="I238" s="349">
        <v>43508</v>
      </c>
      <c r="J238" s="340">
        <v>1404</v>
      </c>
      <c r="K238" s="340"/>
      <c r="L238" s="341"/>
    </row>
    <row r="239" spans="1:12" ht="38.25" x14ac:dyDescent="0.25">
      <c r="A239" s="338">
        <v>237</v>
      </c>
      <c r="B239" s="338" t="s">
        <v>2127</v>
      </c>
      <c r="C239" s="339" t="s">
        <v>2216</v>
      </c>
      <c r="D239" s="338" t="s">
        <v>320</v>
      </c>
      <c r="E239" s="338" t="s">
        <v>289</v>
      </c>
      <c r="F239" s="339" t="s">
        <v>2217</v>
      </c>
      <c r="G239" s="339" t="s">
        <v>1862</v>
      </c>
      <c r="H239" s="339" t="s">
        <v>2218</v>
      </c>
      <c r="I239" s="349">
        <v>43509</v>
      </c>
      <c r="J239" s="340">
        <v>324</v>
      </c>
      <c r="K239" s="340"/>
      <c r="L239" s="341"/>
    </row>
    <row r="240" spans="1:12" ht="38.25" x14ac:dyDescent="0.25">
      <c r="A240" s="338">
        <v>238</v>
      </c>
      <c r="B240" s="338" t="s">
        <v>2127</v>
      </c>
      <c r="C240" s="339" t="s">
        <v>2219</v>
      </c>
      <c r="D240" s="338" t="s">
        <v>320</v>
      </c>
      <c r="E240" s="338" t="s">
        <v>289</v>
      </c>
      <c r="F240" s="339" t="s">
        <v>2182</v>
      </c>
      <c r="G240" s="339" t="s">
        <v>1862</v>
      </c>
      <c r="H240" s="339" t="s">
        <v>2189</v>
      </c>
      <c r="I240" s="349">
        <v>43512</v>
      </c>
      <c r="J240" s="340">
        <v>550</v>
      </c>
      <c r="K240" s="340"/>
      <c r="L240" s="341"/>
    </row>
    <row r="241" spans="1:12" ht="25.5" x14ac:dyDescent="0.25">
      <c r="A241" s="338">
        <v>239</v>
      </c>
      <c r="B241" s="338" t="s">
        <v>2127</v>
      </c>
      <c r="C241" s="339" t="s">
        <v>2220</v>
      </c>
      <c r="D241" s="338" t="s">
        <v>320</v>
      </c>
      <c r="E241" s="338" t="s">
        <v>289</v>
      </c>
      <c r="F241" s="339" t="s">
        <v>2221</v>
      </c>
      <c r="G241" s="339" t="s">
        <v>2185</v>
      </c>
      <c r="H241" s="339" t="s">
        <v>2186</v>
      </c>
      <c r="I241" s="349">
        <v>43511</v>
      </c>
      <c r="J241" s="340">
        <v>420</v>
      </c>
      <c r="K241" s="340"/>
      <c r="L241" s="341"/>
    </row>
    <row r="242" spans="1:12" ht="38.25" x14ac:dyDescent="0.25">
      <c r="A242" s="338">
        <v>240</v>
      </c>
      <c r="B242" s="338" t="s">
        <v>2127</v>
      </c>
      <c r="C242" s="339" t="s">
        <v>2222</v>
      </c>
      <c r="D242" s="338" t="s">
        <v>320</v>
      </c>
      <c r="E242" s="338" t="s">
        <v>289</v>
      </c>
      <c r="F242" s="339" t="s">
        <v>2223</v>
      </c>
      <c r="G242" s="339" t="s">
        <v>2205</v>
      </c>
      <c r="H242" s="339" t="s">
        <v>2206</v>
      </c>
      <c r="I242" s="349">
        <v>43511</v>
      </c>
      <c r="J242" s="340">
        <v>1164</v>
      </c>
      <c r="K242" s="340"/>
      <c r="L242" s="341"/>
    </row>
    <row r="243" spans="1:12" ht="25.5" x14ac:dyDescent="0.25">
      <c r="A243" s="338">
        <v>241</v>
      </c>
      <c r="B243" s="338" t="s">
        <v>2127</v>
      </c>
      <c r="C243" s="339" t="s">
        <v>2224</v>
      </c>
      <c r="D243" s="338" t="s">
        <v>320</v>
      </c>
      <c r="E243" s="338" t="s">
        <v>289</v>
      </c>
      <c r="F243" s="339" t="s">
        <v>2225</v>
      </c>
      <c r="G243" s="339" t="s">
        <v>2205</v>
      </c>
      <c r="H243" s="339" t="s">
        <v>2206</v>
      </c>
      <c r="I243" s="349">
        <v>43511</v>
      </c>
      <c r="J243" s="340">
        <v>75</v>
      </c>
      <c r="K243" s="340"/>
      <c r="L243" s="341"/>
    </row>
    <row r="244" spans="1:12" ht="38.25" x14ac:dyDescent="0.25">
      <c r="A244" s="338">
        <v>242</v>
      </c>
      <c r="B244" s="338" t="s">
        <v>2127</v>
      </c>
      <c r="C244" s="339" t="s">
        <v>2226</v>
      </c>
      <c r="D244" s="338" t="s">
        <v>320</v>
      </c>
      <c r="E244" s="338" t="s">
        <v>289</v>
      </c>
      <c r="F244" s="339" t="s">
        <v>2227</v>
      </c>
      <c r="G244" s="339" t="s">
        <v>1862</v>
      </c>
      <c r="H244" s="339" t="s">
        <v>555</v>
      </c>
      <c r="I244" s="349">
        <v>43497</v>
      </c>
      <c r="J244" s="340">
        <v>3600</v>
      </c>
      <c r="K244" s="340"/>
      <c r="L244" s="341"/>
    </row>
    <row r="245" spans="1:12" ht="51" x14ac:dyDescent="0.25">
      <c r="A245" s="338">
        <v>243</v>
      </c>
      <c r="B245" s="338" t="s">
        <v>2127</v>
      </c>
      <c r="C245" s="339" t="s">
        <v>2228</v>
      </c>
      <c r="D245" s="338" t="s">
        <v>320</v>
      </c>
      <c r="E245" s="338" t="s">
        <v>289</v>
      </c>
      <c r="F245" s="339" t="s">
        <v>2229</v>
      </c>
      <c r="G245" s="339" t="s">
        <v>1862</v>
      </c>
      <c r="H245" s="339" t="s">
        <v>555</v>
      </c>
      <c r="I245" s="349">
        <v>43496</v>
      </c>
      <c r="J245" s="340">
        <v>2392.1</v>
      </c>
      <c r="K245" s="340"/>
      <c r="L245" s="341"/>
    </row>
    <row r="246" spans="1:12" ht="38.25" x14ac:dyDescent="0.25">
      <c r="A246" s="338">
        <v>244</v>
      </c>
      <c r="B246" s="338" t="s">
        <v>2127</v>
      </c>
      <c r="C246" s="339" t="s">
        <v>2230</v>
      </c>
      <c r="D246" s="338" t="s">
        <v>320</v>
      </c>
      <c r="E246" s="338" t="s">
        <v>289</v>
      </c>
      <c r="F246" s="339" t="s">
        <v>2231</v>
      </c>
      <c r="G246" s="339" t="s">
        <v>1862</v>
      </c>
      <c r="H246" s="339" t="s">
        <v>555</v>
      </c>
      <c r="I246" s="349">
        <v>43504</v>
      </c>
      <c r="J246" s="340">
        <v>480</v>
      </c>
      <c r="K246" s="340"/>
      <c r="L246" s="341"/>
    </row>
    <row r="247" spans="1:12" ht="38.25" x14ac:dyDescent="0.25">
      <c r="A247" s="338">
        <v>245</v>
      </c>
      <c r="B247" s="338" t="s">
        <v>2127</v>
      </c>
      <c r="C247" s="339" t="s">
        <v>2230</v>
      </c>
      <c r="D247" s="338" t="s">
        <v>320</v>
      </c>
      <c r="E247" s="338" t="s">
        <v>289</v>
      </c>
      <c r="F247" s="339" t="s">
        <v>2232</v>
      </c>
      <c r="G247" s="339" t="s">
        <v>1862</v>
      </c>
      <c r="H247" s="339" t="s">
        <v>555</v>
      </c>
      <c r="I247" s="349">
        <v>43504</v>
      </c>
      <c r="J247" s="340">
        <v>480</v>
      </c>
      <c r="K247" s="340"/>
      <c r="L247" s="341"/>
    </row>
    <row r="248" spans="1:12" ht="38.25" x14ac:dyDescent="0.25">
      <c r="A248" s="338">
        <v>246</v>
      </c>
      <c r="B248" s="338" t="s">
        <v>2127</v>
      </c>
      <c r="C248" s="339" t="s">
        <v>2230</v>
      </c>
      <c r="D248" s="338" t="s">
        <v>320</v>
      </c>
      <c r="E248" s="338" t="s">
        <v>289</v>
      </c>
      <c r="F248" s="339" t="s">
        <v>2233</v>
      </c>
      <c r="G248" s="339" t="s">
        <v>1862</v>
      </c>
      <c r="H248" s="339" t="s">
        <v>555</v>
      </c>
      <c r="I248" s="349">
        <v>43504</v>
      </c>
      <c r="J248" s="340">
        <v>480</v>
      </c>
      <c r="K248" s="340"/>
      <c r="L248" s="341"/>
    </row>
    <row r="249" spans="1:12" ht="38.25" x14ac:dyDescent="0.25">
      <c r="A249" s="338">
        <v>247</v>
      </c>
      <c r="B249" s="338" t="s">
        <v>2127</v>
      </c>
      <c r="C249" s="339" t="s">
        <v>2230</v>
      </c>
      <c r="D249" s="338" t="s">
        <v>320</v>
      </c>
      <c r="E249" s="338" t="s">
        <v>289</v>
      </c>
      <c r="F249" s="339" t="s">
        <v>2234</v>
      </c>
      <c r="G249" s="339" t="s">
        <v>1862</v>
      </c>
      <c r="H249" s="339" t="s">
        <v>555</v>
      </c>
      <c r="I249" s="349">
        <v>43504</v>
      </c>
      <c r="J249" s="340">
        <v>480</v>
      </c>
      <c r="K249" s="340"/>
      <c r="L249" s="341"/>
    </row>
    <row r="250" spans="1:12" ht="38.25" x14ac:dyDescent="0.25">
      <c r="A250" s="338">
        <v>248</v>
      </c>
      <c r="B250" s="338" t="s">
        <v>2127</v>
      </c>
      <c r="C250" s="339" t="s">
        <v>2230</v>
      </c>
      <c r="D250" s="338" t="s">
        <v>320</v>
      </c>
      <c r="E250" s="338" t="s">
        <v>289</v>
      </c>
      <c r="F250" s="339" t="s">
        <v>2235</v>
      </c>
      <c r="G250" s="339" t="s">
        <v>1862</v>
      </c>
      <c r="H250" s="339" t="s">
        <v>555</v>
      </c>
      <c r="I250" s="349">
        <v>43504</v>
      </c>
      <c r="J250" s="340">
        <v>480</v>
      </c>
      <c r="K250" s="340"/>
      <c r="L250" s="341"/>
    </row>
    <row r="251" spans="1:12" ht="38.25" x14ac:dyDescent="0.25">
      <c r="A251" s="338">
        <v>249</v>
      </c>
      <c r="B251" s="338" t="s">
        <v>2127</v>
      </c>
      <c r="C251" s="339" t="s">
        <v>2230</v>
      </c>
      <c r="D251" s="338" t="s">
        <v>320</v>
      </c>
      <c r="E251" s="338" t="s">
        <v>289</v>
      </c>
      <c r="F251" s="339" t="s">
        <v>2236</v>
      </c>
      <c r="G251" s="339" t="s">
        <v>1862</v>
      </c>
      <c r="H251" s="339" t="s">
        <v>555</v>
      </c>
      <c r="I251" s="349">
        <v>43504</v>
      </c>
      <c r="J251" s="340">
        <v>480</v>
      </c>
      <c r="K251" s="340"/>
      <c r="L251" s="341"/>
    </row>
    <row r="252" spans="1:12" ht="38.25" x14ac:dyDescent="0.25">
      <c r="A252" s="338">
        <v>250</v>
      </c>
      <c r="B252" s="338" t="s">
        <v>2127</v>
      </c>
      <c r="C252" s="339" t="s">
        <v>2230</v>
      </c>
      <c r="D252" s="338" t="s">
        <v>320</v>
      </c>
      <c r="E252" s="338" t="s">
        <v>289</v>
      </c>
      <c r="F252" s="339" t="s">
        <v>2237</v>
      </c>
      <c r="G252" s="339" t="s">
        <v>1862</v>
      </c>
      <c r="H252" s="339" t="s">
        <v>555</v>
      </c>
      <c r="I252" s="349">
        <v>43504</v>
      </c>
      <c r="J252" s="340">
        <v>480</v>
      </c>
      <c r="K252" s="340"/>
      <c r="L252" s="341"/>
    </row>
    <row r="253" spans="1:12" ht="38.25" x14ac:dyDescent="0.25">
      <c r="A253" s="338">
        <v>251</v>
      </c>
      <c r="B253" s="338" t="s">
        <v>2127</v>
      </c>
      <c r="C253" s="339" t="s">
        <v>2238</v>
      </c>
      <c r="D253" s="338" t="s">
        <v>320</v>
      </c>
      <c r="E253" s="338" t="s">
        <v>289</v>
      </c>
      <c r="F253" s="339" t="s">
        <v>2239</v>
      </c>
      <c r="G253" s="339" t="s">
        <v>2179</v>
      </c>
      <c r="H253" s="339" t="s">
        <v>2180</v>
      </c>
      <c r="I253" s="349">
        <v>43516</v>
      </c>
      <c r="J253" s="340">
        <v>858</v>
      </c>
      <c r="K253" s="340"/>
      <c r="L253" s="341"/>
    </row>
    <row r="254" spans="1:12" ht="51" x14ac:dyDescent="0.25">
      <c r="A254" s="338">
        <v>252</v>
      </c>
      <c r="B254" s="338" t="s">
        <v>2127</v>
      </c>
      <c r="C254" s="339" t="s">
        <v>2194</v>
      </c>
      <c r="D254" s="338" t="s">
        <v>320</v>
      </c>
      <c r="E254" s="338" t="s">
        <v>289</v>
      </c>
      <c r="F254" s="339" t="s">
        <v>2182</v>
      </c>
      <c r="G254" s="339" t="s">
        <v>1862</v>
      </c>
      <c r="H254" s="339" t="s">
        <v>2189</v>
      </c>
      <c r="I254" s="349">
        <v>43515</v>
      </c>
      <c r="J254" s="340">
        <v>1100</v>
      </c>
      <c r="K254" s="340"/>
      <c r="L254" s="341"/>
    </row>
    <row r="255" spans="1:12" ht="38.25" x14ac:dyDescent="0.25">
      <c r="A255" s="338">
        <v>253</v>
      </c>
      <c r="B255" s="338" t="s">
        <v>2127</v>
      </c>
      <c r="C255" s="339" t="s">
        <v>2216</v>
      </c>
      <c r="D255" s="338" t="s">
        <v>320</v>
      </c>
      <c r="E255" s="338" t="s">
        <v>289</v>
      </c>
      <c r="F255" s="339" t="s">
        <v>2240</v>
      </c>
      <c r="G255" s="339" t="s">
        <v>2241</v>
      </c>
      <c r="H255" s="339" t="s">
        <v>2242</v>
      </c>
      <c r="I255" s="349">
        <v>43510</v>
      </c>
      <c r="J255" s="340">
        <v>324</v>
      </c>
      <c r="K255" s="340"/>
      <c r="L255" s="341"/>
    </row>
    <row r="256" spans="1:12" ht="25.5" x14ac:dyDescent="0.25">
      <c r="A256" s="338">
        <v>254</v>
      </c>
      <c r="B256" s="338" t="s">
        <v>2127</v>
      </c>
      <c r="C256" s="339" t="s">
        <v>2243</v>
      </c>
      <c r="D256" s="338" t="s">
        <v>320</v>
      </c>
      <c r="E256" s="338" t="s">
        <v>289</v>
      </c>
      <c r="F256" s="339" t="s">
        <v>2244</v>
      </c>
      <c r="G256" s="339" t="s">
        <v>2205</v>
      </c>
      <c r="H256" s="339" t="s">
        <v>2206</v>
      </c>
      <c r="I256" s="349">
        <v>43511</v>
      </c>
      <c r="J256" s="340">
        <v>88.8</v>
      </c>
      <c r="K256" s="340"/>
      <c r="L256" s="341"/>
    </row>
    <row r="257" spans="1:12" ht="25.5" x14ac:dyDescent="0.25">
      <c r="A257" s="338">
        <v>255</v>
      </c>
      <c r="B257" s="338" t="s">
        <v>2127</v>
      </c>
      <c r="C257" s="339" t="s">
        <v>2245</v>
      </c>
      <c r="D257" s="338" t="s">
        <v>320</v>
      </c>
      <c r="E257" s="338" t="s">
        <v>289</v>
      </c>
      <c r="F257" s="339" t="s">
        <v>2244</v>
      </c>
      <c r="G257" s="339" t="s">
        <v>2205</v>
      </c>
      <c r="H257" s="339" t="s">
        <v>2206</v>
      </c>
      <c r="I257" s="349">
        <v>43511</v>
      </c>
      <c r="J257" s="340">
        <v>118.8</v>
      </c>
      <c r="K257" s="340"/>
      <c r="L257" s="341"/>
    </row>
    <row r="258" spans="1:12" ht="25.5" x14ac:dyDescent="0.25">
      <c r="A258" s="338">
        <v>256</v>
      </c>
      <c r="B258" s="338" t="s">
        <v>2127</v>
      </c>
      <c r="C258" s="339" t="s">
        <v>2246</v>
      </c>
      <c r="D258" s="338" t="s">
        <v>320</v>
      </c>
      <c r="E258" s="338" t="s">
        <v>289</v>
      </c>
      <c r="F258" s="339" t="s">
        <v>2244</v>
      </c>
      <c r="G258" s="339" t="s">
        <v>2205</v>
      </c>
      <c r="H258" s="339" t="s">
        <v>2206</v>
      </c>
      <c r="I258" s="349">
        <v>43511</v>
      </c>
      <c r="J258" s="340">
        <v>118.8</v>
      </c>
      <c r="K258" s="340"/>
      <c r="L258" s="341"/>
    </row>
    <row r="259" spans="1:12" ht="25.5" x14ac:dyDescent="0.25">
      <c r="A259" s="338">
        <v>257</v>
      </c>
      <c r="B259" s="338" t="s">
        <v>2127</v>
      </c>
      <c r="C259" s="339" t="s">
        <v>2247</v>
      </c>
      <c r="D259" s="338" t="s">
        <v>320</v>
      </c>
      <c r="E259" s="338" t="s">
        <v>289</v>
      </c>
      <c r="F259" s="339" t="s">
        <v>2244</v>
      </c>
      <c r="G259" s="339" t="s">
        <v>2205</v>
      </c>
      <c r="H259" s="339" t="s">
        <v>2206</v>
      </c>
      <c r="I259" s="349">
        <v>43511</v>
      </c>
      <c r="J259" s="340">
        <v>118.8</v>
      </c>
      <c r="K259" s="340"/>
      <c r="L259" s="341"/>
    </row>
    <row r="260" spans="1:12" ht="25.5" x14ac:dyDescent="0.25">
      <c r="A260" s="338">
        <v>258</v>
      </c>
      <c r="B260" s="338" t="s">
        <v>2127</v>
      </c>
      <c r="C260" s="339" t="s">
        <v>2248</v>
      </c>
      <c r="D260" s="338" t="s">
        <v>320</v>
      </c>
      <c r="E260" s="338" t="s">
        <v>289</v>
      </c>
      <c r="F260" s="339" t="s">
        <v>2249</v>
      </c>
      <c r="G260" s="339" t="s">
        <v>2185</v>
      </c>
      <c r="H260" s="339" t="s">
        <v>2186</v>
      </c>
      <c r="I260" s="349">
        <v>43517</v>
      </c>
      <c r="J260" s="340">
        <v>264</v>
      </c>
      <c r="K260" s="340"/>
      <c r="L260" s="341"/>
    </row>
    <row r="261" spans="1:12" ht="51" x14ac:dyDescent="0.25">
      <c r="A261" s="338">
        <v>259</v>
      </c>
      <c r="B261" s="338" t="s">
        <v>2127</v>
      </c>
      <c r="C261" s="339" t="s">
        <v>2250</v>
      </c>
      <c r="D261" s="338" t="s">
        <v>320</v>
      </c>
      <c r="E261" s="338" t="s">
        <v>289</v>
      </c>
      <c r="F261" s="339" t="s">
        <v>2251</v>
      </c>
      <c r="G261" s="339" t="s">
        <v>1796</v>
      </c>
      <c r="H261" s="339" t="s">
        <v>2252</v>
      </c>
      <c r="I261" s="350">
        <v>43518</v>
      </c>
      <c r="J261" s="340">
        <v>403.2</v>
      </c>
      <c r="K261" s="340"/>
      <c r="L261" s="341"/>
    </row>
    <row r="262" spans="1:12" ht="25.5" x14ac:dyDescent="0.25">
      <c r="A262" s="338">
        <v>260</v>
      </c>
      <c r="B262" s="338" t="s">
        <v>2127</v>
      </c>
      <c r="C262" s="339" t="s">
        <v>2253</v>
      </c>
      <c r="D262" s="338" t="s">
        <v>320</v>
      </c>
      <c r="E262" s="338" t="s">
        <v>289</v>
      </c>
      <c r="F262" s="339" t="s">
        <v>2254</v>
      </c>
      <c r="G262" s="339" t="s">
        <v>2205</v>
      </c>
      <c r="H262" s="339" t="s">
        <v>2255</v>
      </c>
      <c r="I262" s="350">
        <v>43523</v>
      </c>
      <c r="J262" s="340">
        <v>720</v>
      </c>
      <c r="K262" s="340"/>
      <c r="L262" s="341"/>
    </row>
    <row r="263" spans="1:12" ht="25.5" x14ac:dyDescent="0.25">
      <c r="A263" s="338">
        <v>261</v>
      </c>
      <c r="B263" s="338" t="s">
        <v>2127</v>
      </c>
      <c r="C263" s="339" t="s">
        <v>2256</v>
      </c>
      <c r="D263" s="338" t="s">
        <v>320</v>
      </c>
      <c r="E263" s="338" t="s">
        <v>289</v>
      </c>
      <c r="F263" s="339" t="s">
        <v>2257</v>
      </c>
      <c r="G263" s="339" t="s">
        <v>2205</v>
      </c>
      <c r="H263" s="339" t="s">
        <v>2206</v>
      </c>
      <c r="I263" s="350">
        <v>43523</v>
      </c>
      <c r="J263" s="340">
        <v>32.4</v>
      </c>
      <c r="K263" s="340"/>
      <c r="L263" s="341"/>
    </row>
    <row r="264" spans="1:12" ht="38.25" x14ac:dyDescent="0.25">
      <c r="A264" s="338">
        <v>262</v>
      </c>
      <c r="B264" s="338" t="s">
        <v>2127</v>
      </c>
      <c r="C264" s="339" t="s">
        <v>2216</v>
      </c>
      <c r="D264" s="338" t="s">
        <v>320</v>
      </c>
      <c r="E264" s="338" t="s">
        <v>289</v>
      </c>
      <c r="F264" s="339" t="s">
        <v>2258</v>
      </c>
      <c r="G264" s="339" t="s">
        <v>2259</v>
      </c>
      <c r="H264" s="339" t="s">
        <v>2260</v>
      </c>
      <c r="I264" s="350">
        <v>43528</v>
      </c>
      <c r="J264" s="340">
        <v>34440</v>
      </c>
      <c r="K264" s="340"/>
      <c r="L264" s="341"/>
    </row>
    <row r="265" spans="1:12" ht="25.5" x14ac:dyDescent="0.25">
      <c r="A265" s="338">
        <v>263</v>
      </c>
      <c r="B265" s="338" t="s">
        <v>2127</v>
      </c>
      <c r="C265" s="339" t="s">
        <v>2261</v>
      </c>
      <c r="D265" s="338" t="s">
        <v>320</v>
      </c>
      <c r="E265" s="338" t="s">
        <v>289</v>
      </c>
      <c r="F265" s="339" t="s">
        <v>2262</v>
      </c>
      <c r="G265" s="339" t="s">
        <v>2205</v>
      </c>
      <c r="H265" s="339" t="s">
        <v>2263</v>
      </c>
      <c r="I265" s="350">
        <v>43532</v>
      </c>
      <c r="J265" s="340">
        <v>1740</v>
      </c>
      <c r="K265" s="340"/>
      <c r="L265" s="341"/>
    </row>
    <row r="266" spans="1:12" ht="51" x14ac:dyDescent="0.25">
      <c r="A266" s="338">
        <v>264</v>
      </c>
      <c r="B266" s="338" t="s">
        <v>2127</v>
      </c>
      <c r="C266" s="339" t="s">
        <v>2213</v>
      </c>
      <c r="D266" s="338" t="s">
        <v>320</v>
      </c>
      <c r="E266" s="338" t="s">
        <v>289</v>
      </c>
      <c r="F266" s="339" t="s">
        <v>2264</v>
      </c>
      <c r="G266" s="339" t="s">
        <v>2185</v>
      </c>
      <c r="H266" s="339" t="s">
        <v>2186</v>
      </c>
      <c r="I266" s="350">
        <v>43532</v>
      </c>
      <c r="J266" s="340">
        <v>120</v>
      </c>
      <c r="K266" s="340"/>
      <c r="L266" s="341"/>
    </row>
    <row r="267" spans="1:12" ht="25.5" x14ac:dyDescent="0.25">
      <c r="A267" s="338">
        <v>265</v>
      </c>
      <c r="B267" s="338" t="s">
        <v>2127</v>
      </c>
      <c r="C267" s="339" t="s">
        <v>2265</v>
      </c>
      <c r="D267" s="338" t="s">
        <v>320</v>
      </c>
      <c r="E267" s="338" t="s">
        <v>289</v>
      </c>
      <c r="F267" s="339" t="s">
        <v>2266</v>
      </c>
      <c r="G267" s="339" t="s">
        <v>2179</v>
      </c>
      <c r="H267" s="339" t="s">
        <v>2180</v>
      </c>
      <c r="I267" s="350">
        <v>43535</v>
      </c>
      <c r="J267" s="340">
        <v>1752</v>
      </c>
      <c r="K267" s="340"/>
      <c r="L267" s="341"/>
    </row>
    <row r="268" spans="1:12" ht="38.25" x14ac:dyDescent="0.25">
      <c r="A268" s="338">
        <v>266</v>
      </c>
      <c r="B268" s="338" t="s">
        <v>2127</v>
      </c>
      <c r="C268" s="339" t="s">
        <v>2267</v>
      </c>
      <c r="D268" s="338" t="s">
        <v>320</v>
      </c>
      <c r="E268" s="338" t="s">
        <v>289</v>
      </c>
      <c r="F268" s="339" t="s">
        <v>2268</v>
      </c>
      <c r="G268" s="339" t="s">
        <v>2179</v>
      </c>
      <c r="H268" s="339" t="s">
        <v>2180</v>
      </c>
      <c r="I268" s="350">
        <v>43535</v>
      </c>
      <c r="J268" s="340">
        <v>840</v>
      </c>
      <c r="K268" s="340"/>
      <c r="L268" s="341"/>
    </row>
    <row r="269" spans="1:12" ht="25.5" x14ac:dyDescent="0.25">
      <c r="A269" s="338">
        <v>267</v>
      </c>
      <c r="B269" s="338" t="s">
        <v>2127</v>
      </c>
      <c r="C269" s="339" t="s">
        <v>2269</v>
      </c>
      <c r="D269" s="338" t="s">
        <v>320</v>
      </c>
      <c r="E269" s="338" t="s">
        <v>289</v>
      </c>
      <c r="F269" s="339" t="s">
        <v>2270</v>
      </c>
      <c r="G269" s="339" t="s">
        <v>2179</v>
      </c>
      <c r="H269" s="339" t="s">
        <v>2180</v>
      </c>
      <c r="I269" s="350">
        <v>43532</v>
      </c>
      <c r="J269" s="340">
        <v>600</v>
      </c>
      <c r="K269" s="340"/>
      <c r="L269" s="341"/>
    </row>
    <row r="270" spans="1:12" ht="38.25" x14ac:dyDescent="0.25">
      <c r="A270" s="338">
        <v>268</v>
      </c>
      <c r="B270" s="338" t="s">
        <v>2127</v>
      </c>
      <c r="C270" s="339" t="s">
        <v>2561</v>
      </c>
      <c r="D270" s="338" t="s">
        <v>320</v>
      </c>
      <c r="E270" s="338" t="s">
        <v>289</v>
      </c>
      <c r="F270" s="339" t="s">
        <v>2271</v>
      </c>
      <c r="G270" s="339" t="s">
        <v>2259</v>
      </c>
      <c r="H270" s="339" t="s">
        <v>2260</v>
      </c>
      <c r="I270" s="350">
        <v>43514</v>
      </c>
      <c r="J270" s="340">
        <v>3750</v>
      </c>
      <c r="K270" s="340"/>
      <c r="L270" s="341"/>
    </row>
    <row r="271" spans="1:12" ht="51" x14ac:dyDescent="0.25">
      <c r="A271" s="338">
        <v>269</v>
      </c>
      <c r="B271" s="338" t="s">
        <v>2127</v>
      </c>
      <c r="C271" s="339" t="s">
        <v>2203</v>
      </c>
      <c r="D271" s="338" t="s">
        <v>320</v>
      </c>
      <c r="E271" s="338" t="s">
        <v>289</v>
      </c>
      <c r="F271" s="339" t="s">
        <v>2272</v>
      </c>
      <c r="G271" s="339" t="s">
        <v>2205</v>
      </c>
      <c r="H271" s="339" t="s">
        <v>2206</v>
      </c>
      <c r="I271" s="350">
        <v>43544</v>
      </c>
      <c r="J271" s="340">
        <v>228.6</v>
      </c>
      <c r="K271" s="340"/>
      <c r="L271" s="341"/>
    </row>
    <row r="272" spans="1:12" ht="38.25" x14ac:dyDescent="0.25">
      <c r="A272" s="338">
        <v>270</v>
      </c>
      <c r="B272" s="338" t="s">
        <v>2127</v>
      </c>
      <c r="C272" s="339" t="s">
        <v>2238</v>
      </c>
      <c r="D272" s="338" t="s">
        <v>320</v>
      </c>
      <c r="E272" s="338" t="s">
        <v>289</v>
      </c>
      <c r="F272" s="339" t="s">
        <v>2273</v>
      </c>
      <c r="G272" s="339" t="s">
        <v>2179</v>
      </c>
      <c r="H272" s="339" t="s">
        <v>2180</v>
      </c>
      <c r="I272" s="350">
        <v>43544</v>
      </c>
      <c r="J272" s="340">
        <v>3504</v>
      </c>
      <c r="K272" s="340"/>
      <c r="L272" s="341"/>
    </row>
    <row r="273" spans="1:12" ht="38.25" x14ac:dyDescent="0.25">
      <c r="A273" s="338">
        <v>271</v>
      </c>
      <c r="B273" s="338" t="s">
        <v>2127</v>
      </c>
      <c r="C273" s="339" t="s">
        <v>2274</v>
      </c>
      <c r="D273" s="338" t="s">
        <v>320</v>
      </c>
      <c r="E273" s="338" t="s">
        <v>289</v>
      </c>
      <c r="F273" s="339" t="s">
        <v>2275</v>
      </c>
      <c r="G273" s="339" t="s">
        <v>2179</v>
      </c>
      <c r="H273" s="339" t="s">
        <v>2180</v>
      </c>
      <c r="I273" s="350">
        <v>43544</v>
      </c>
      <c r="J273" s="340">
        <v>360</v>
      </c>
      <c r="K273" s="340"/>
      <c r="L273" s="341"/>
    </row>
    <row r="274" spans="1:12" ht="38.25" x14ac:dyDescent="0.25">
      <c r="A274" s="338">
        <v>272</v>
      </c>
      <c r="B274" s="338" t="s">
        <v>2127</v>
      </c>
      <c r="C274" s="339" t="s">
        <v>2238</v>
      </c>
      <c r="D274" s="338" t="s">
        <v>320</v>
      </c>
      <c r="E274" s="338" t="s">
        <v>289</v>
      </c>
      <c r="F274" s="339" t="s">
        <v>2276</v>
      </c>
      <c r="G274" s="339" t="s">
        <v>2179</v>
      </c>
      <c r="H274" s="339" t="s">
        <v>2180</v>
      </c>
      <c r="I274" s="350">
        <v>43551</v>
      </c>
      <c r="J274" s="340">
        <v>1056</v>
      </c>
      <c r="K274" s="340"/>
      <c r="L274" s="341"/>
    </row>
    <row r="275" spans="1:12" ht="25.5" x14ac:dyDescent="0.25">
      <c r="A275" s="338">
        <v>273</v>
      </c>
      <c r="B275" s="338" t="s">
        <v>2127</v>
      </c>
      <c r="C275" s="339" t="s">
        <v>2277</v>
      </c>
      <c r="D275" s="338" t="s">
        <v>320</v>
      </c>
      <c r="E275" s="338" t="s">
        <v>289</v>
      </c>
      <c r="F275" s="339" t="s">
        <v>2278</v>
      </c>
      <c r="G275" s="339" t="s">
        <v>2185</v>
      </c>
      <c r="H275" s="339" t="s">
        <v>2186</v>
      </c>
      <c r="I275" s="350">
        <v>43551</v>
      </c>
      <c r="J275" s="340">
        <v>1173.5999999999999</v>
      </c>
      <c r="K275" s="340"/>
      <c r="L275" s="341"/>
    </row>
    <row r="276" spans="1:12" ht="38.25" x14ac:dyDescent="0.25">
      <c r="A276" s="338">
        <v>274</v>
      </c>
      <c r="B276" s="338" t="s">
        <v>2127</v>
      </c>
      <c r="C276" s="339" t="s">
        <v>2279</v>
      </c>
      <c r="D276" s="338" t="s">
        <v>320</v>
      </c>
      <c r="E276" s="338" t="s">
        <v>289</v>
      </c>
      <c r="F276" s="339" t="s">
        <v>2182</v>
      </c>
      <c r="G276" s="339" t="s">
        <v>1862</v>
      </c>
      <c r="H276" s="339" t="s">
        <v>2189</v>
      </c>
      <c r="I276" s="350">
        <v>43553</v>
      </c>
      <c r="J276" s="340">
        <v>1100</v>
      </c>
      <c r="K276" s="340"/>
      <c r="L276" s="341"/>
    </row>
    <row r="277" spans="1:12" ht="38.25" x14ac:dyDescent="0.25">
      <c r="A277" s="338">
        <v>275</v>
      </c>
      <c r="B277" s="338" t="s">
        <v>2127</v>
      </c>
      <c r="C277" s="339" t="s">
        <v>2216</v>
      </c>
      <c r="D277" s="338" t="s">
        <v>320</v>
      </c>
      <c r="E277" s="338" t="s">
        <v>289</v>
      </c>
      <c r="F277" s="339" t="s">
        <v>2280</v>
      </c>
      <c r="G277" s="339" t="s">
        <v>2205</v>
      </c>
      <c r="H277" s="339" t="s">
        <v>2206</v>
      </c>
      <c r="I277" s="350">
        <v>43552</v>
      </c>
      <c r="J277" s="340">
        <v>552.6</v>
      </c>
      <c r="K277" s="340"/>
      <c r="L277" s="341"/>
    </row>
    <row r="278" spans="1:12" ht="51" x14ac:dyDescent="0.25">
      <c r="A278" s="338">
        <v>276</v>
      </c>
      <c r="B278" s="338" t="s">
        <v>2127</v>
      </c>
      <c r="C278" s="339" t="s">
        <v>2203</v>
      </c>
      <c r="D278" s="338" t="s">
        <v>320</v>
      </c>
      <c r="E278" s="338" t="s">
        <v>289</v>
      </c>
      <c r="F278" s="339" t="s">
        <v>2281</v>
      </c>
      <c r="G278" s="339" t="s">
        <v>2205</v>
      </c>
      <c r="H278" s="339" t="s">
        <v>2206</v>
      </c>
      <c r="I278" s="350">
        <v>43552</v>
      </c>
      <c r="J278" s="340">
        <v>15</v>
      </c>
      <c r="K278" s="340"/>
      <c r="L278" s="341"/>
    </row>
    <row r="279" spans="1:12" ht="51" x14ac:dyDescent="0.25">
      <c r="A279" s="338">
        <v>277</v>
      </c>
      <c r="B279" s="338" t="s">
        <v>2127</v>
      </c>
      <c r="C279" s="339" t="s">
        <v>2203</v>
      </c>
      <c r="D279" s="338" t="s">
        <v>320</v>
      </c>
      <c r="E279" s="338" t="s">
        <v>289</v>
      </c>
      <c r="F279" s="339" t="s">
        <v>2282</v>
      </c>
      <c r="G279" s="339" t="s">
        <v>2205</v>
      </c>
      <c r="H279" s="339" t="s">
        <v>2206</v>
      </c>
      <c r="I279" s="350">
        <v>43552</v>
      </c>
      <c r="J279" s="340">
        <v>72</v>
      </c>
      <c r="K279" s="340"/>
      <c r="L279" s="341"/>
    </row>
    <row r="280" spans="1:12" ht="25.5" x14ac:dyDescent="0.25">
      <c r="A280" s="338">
        <v>278</v>
      </c>
      <c r="B280" s="338" t="s">
        <v>2127</v>
      </c>
      <c r="C280" s="339" t="s">
        <v>2283</v>
      </c>
      <c r="D280" s="338" t="s">
        <v>320</v>
      </c>
      <c r="E280" s="338" t="s">
        <v>289</v>
      </c>
      <c r="F280" s="339" t="s">
        <v>2284</v>
      </c>
      <c r="G280" s="339" t="s">
        <v>2205</v>
      </c>
      <c r="H280" s="339" t="s">
        <v>2206</v>
      </c>
      <c r="I280" s="350">
        <v>43552</v>
      </c>
      <c r="J280" s="340">
        <v>61.2</v>
      </c>
      <c r="K280" s="340"/>
      <c r="L280" s="341"/>
    </row>
    <row r="281" spans="1:12" ht="38.25" x14ac:dyDescent="0.25">
      <c r="A281" s="338">
        <v>279</v>
      </c>
      <c r="B281" s="338" t="s">
        <v>2127</v>
      </c>
      <c r="C281" s="339" t="s">
        <v>2238</v>
      </c>
      <c r="D281" s="338" t="s">
        <v>320</v>
      </c>
      <c r="E281" s="338" t="s">
        <v>289</v>
      </c>
      <c r="F281" s="339" t="s">
        <v>2285</v>
      </c>
      <c r="G281" s="339" t="s">
        <v>2179</v>
      </c>
      <c r="H281" s="339" t="s">
        <v>2180</v>
      </c>
      <c r="I281" s="350">
        <v>43553</v>
      </c>
      <c r="J281" s="340">
        <v>652.79999999999995</v>
      </c>
      <c r="K281" s="340"/>
      <c r="L281" s="341"/>
    </row>
    <row r="282" spans="1:12" ht="25.5" x14ac:dyDescent="0.25">
      <c r="A282" s="338">
        <v>280</v>
      </c>
      <c r="B282" s="338" t="s">
        <v>2127</v>
      </c>
      <c r="C282" s="339" t="s">
        <v>2207</v>
      </c>
      <c r="D282" s="338" t="s">
        <v>320</v>
      </c>
      <c r="E282" s="338" t="s">
        <v>289</v>
      </c>
      <c r="F282" s="339" t="s">
        <v>2286</v>
      </c>
      <c r="G282" s="339" t="s">
        <v>2185</v>
      </c>
      <c r="H282" s="339" t="s">
        <v>2186</v>
      </c>
      <c r="I282" s="350">
        <v>43557</v>
      </c>
      <c r="J282" s="340">
        <v>400</v>
      </c>
      <c r="K282" s="340"/>
      <c r="L282" s="341"/>
    </row>
    <row r="283" spans="1:12" ht="38.25" x14ac:dyDescent="0.25">
      <c r="A283" s="338">
        <v>281</v>
      </c>
      <c r="B283" s="338" t="s">
        <v>2127</v>
      </c>
      <c r="C283" s="339" t="s">
        <v>2562</v>
      </c>
      <c r="D283" s="338" t="s">
        <v>320</v>
      </c>
      <c r="E283" s="338" t="s">
        <v>289</v>
      </c>
      <c r="F283" s="339" t="s">
        <v>2287</v>
      </c>
      <c r="G283" s="339" t="s">
        <v>2288</v>
      </c>
      <c r="H283" s="339" t="s">
        <v>2289</v>
      </c>
      <c r="I283" s="350">
        <v>43539</v>
      </c>
      <c r="J283" s="340">
        <v>4320</v>
      </c>
      <c r="K283" s="340"/>
      <c r="L283" s="341"/>
    </row>
    <row r="284" spans="1:12" ht="25.5" x14ac:dyDescent="0.25">
      <c r="A284" s="338">
        <v>282</v>
      </c>
      <c r="B284" s="338" t="s">
        <v>2127</v>
      </c>
      <c r="C284" s="339" t="s">
        <v>2290</v>
      </c>
      <c r="D284" s="338" t="s">
        <v>320</v>
      </c>
      <c r="E284" s="338" t="s">
        <v>289</v>
      </c>
      <c r="F284" s="339" t="s">
        <v>2291</v>
      </c>
      <c r="G284" s="339" t="s">
        <v>2179</v>
      </c>
      <c r="H284" s="339" t="s">
        <v>2180</v>
      </c>
      <c r="I284" s="350">
        <v>43559</v>
      </c>
      <c r="J284" s="340">
        <v>918</v>
      </c>
      <c r="K284" s="340"/>
      <c r="L284" s="341"/>
    </row>
    <row r="285" spans="1:12" ht="51" x14ac:dyDescent="0.25">
      <c r="A285" s="338">
        <v>283</v>
      </c>
      <c r="B285" s="338" t="s">
        <v>2127</v>
      </c>
      <c r="C285" s="339" t="s">
        <v>2203</v>
      </c>
      <c r="D285" s="338" t="s">
        <v>320</v>
      </c>
      <c r="E285" s="338" t="s">
        <v>289</v>
      </c>
      <c r="F285" s="339" t="s">
        <v>2292</v>
      </c>
      <c r="G285" s="339" t="s">
        <v>2205</v>
      </c>
      <c r="H285" s="339" t="s">
        <v>2206</v>
      </c>
      <c r="I285" s="350">
        <v>43558</v>
      </c>
      <c r="J285" s="340">
        <v>201</v>
      </c>
      <c r="K285" s="340"/>
      <c r="L285" s="341"/>
    </row>
    <row r="286" spans="1:12" ht="25.5" x14ac:dyDescent="0.25">
      <c r="A286" s="338">
        <v>284</v>
      </c>
      <c r="B286" s="338" t="s">
        <v>2127</v>
      </c>
      <c r="C286" s="339" t="s">
        <v>2293</v>
      </c>
      <c r="D286" s="338" t="s">
        <v>320</v>
      </c>
      <c r="E286" s="338" t="s">
        <v>289</v>
      </c>
      <c r="F286" s="339" t="s">
        <v>2294</v>
      </c>
      <c r="G286" s="339" t="s">
        <v>2205</v>
      </c>
      <c r="H286" s="339" t="s">
        <v>2206</v>
      </c>
      <c r="I286" s="350">
        <v>43558</v>
      </c>
      <c r="J286" s="340">
        <v>668.4</v>
      </c>
      <c r="K286" s="340"/>
      <c r="L286" s="341"/>
    </row>
    <row r="287" spans="1:12" ht="38.25" x14ac:dyDescent="0.25">
      <c r="A287" s="338">
        <v>285</v>
      </c>
      <c r="B287" s="338" t="s">
        <v>2127</v>
      </c>
      <c r="C287" s="339" t="s">
        <v>2295</v>
      </c>
      <c r="D287" s="338" t="s">
        <v>320</v>
      </c>
      <c r="E287" s="338" t="s">
        <v>289</v>
      </c>
      <c r="F287" s="339" t="s">
        <v>2296</v>
      </c>
      <c r="G287" s="339" t="s">
        <v>2205</v>
      </c>
      <c r="H287" s="339" t="s">
        <v>2206</v>
      </c>
      <c r="I287" s="349">
        <v>43556</v>
      </c>
      <c r="J287" s="340">
        <v>241.2</v>
      </c>
      <c r="K287" s="340"/>
      <c r="L287" s="341"/>
    </row>
    <row r="288" spans="1:12" ht="38.25" x14ac:dyDescent="0.25">
      <c r="A288" s="338">
        <v>286</v>
      </c>
      <c r="B288" s="338" t="s">
        <v>2127</v>
      </c>
      <c r="C288" s="339" t="s">
        <v>2295</v>
      </c>
      <c r="D288" s="338" t="s">
        <v>320</v>
      </c>
      <c r="E288" s="338" t="s">
        <v>289</v>
      </c>
      <c r="F288" s="339" t="s">
        <v>2297</v>
      </c>
      <c r="G288" s="339" t="s">
        <v>2205</v>
      </c>
      <c r="H288" s="339" t="s">
        <v>2206</v>
      </c>
      <c r="I288" s="349">
        <v>43556</v>
      </c>
      <c r="J288" s="340">
        <v>654.6</v>
      </c>
      <c r="K288" s="340"/>
      <c r="L288" s="341"/>
    </row>
    <row r="289" spans="1:12" ht="38.25" x14ac:dyDescent="0.25">
      <c r="A289" s="338">
        <v>287</v>
      </c>
      <c r="B289" s="338" t="s">
        <v>2127</v>
      </c>
      <c r="C289" s="339" t="s">
        <v>2226</v>
      </c>
      <c r="D289" s="338" t="s">
        <v>320</v>
      </c>
      <c r="E289" s="338" t="s">
        <v>289</v>
      </c>
      <c r="F289" s="339" t="s">
        <v>2298</v>
      </c>
      <c r="G289" s="339" t="s">
        <v>1862</v>
      </c>
      <c r="H289" s="339" t="s">
        <v>555</v>
      </c>
      <c r="I289" s="349">
        <v>43551</v>
      </c>
      <c r="J289" s="340">
        <v>4800</v>
      </c>
      <c r="K289" s="340"/>
      <c r="L289" s="341"/>
    </row>
    <row r="290" spans="1:12" ht="51" x14ac:dyDescent="0.25">
      <c r="A290" s="338">
        <v>288</v>
      </c>
      <c r="B290" s="338" t="s">
        <v>2127</v>
      </c>
      <c r="C290" s="339" t="s">
        <v>2228</v>
      </c>
      <c r="D290" s="338" t="s">
        <v>320</v>
      </c>
      <c r="E290" s="338" t="s">
        <v>289</v>
      </c>
      <c r="F290" s="339" t="s">
        <v>2299</v>
      </c>
      <c r="G290" s="339" t="s">
        <v>1862</v>
      </c>
      <c r="H290" s="339" t="s">
        <v>555</v>
      </c>
      <c r="I290" s="349">
        <v>43551</v>
      </c>
      <c r="J290" s="340">
        <v>3089.95</v>
      </c>
      <c r="K290" s="340"/>
      <c r="L290" s="341"/>
    </row>
    <row r="291" spans="1:12" ht="51" x14ac:dyDescent="0.25">
      <c r="A291" s="338">
        <v>289</v>
      </c>
      <c r="B291" s="338" t="s">
        <v>2127</v>
      </c>
      <c r="C291" s="339" t="s">
        <v>2228</v>
      </c>
      <c r="D291" s="338" t="s">
        <v>320</v>
      </c>
      <c r="E291" s="338" t="s">
        <v>289</v>
      </c>
      <c r="F291" s="339" t="s">
        <v>2300</v>
      </c>
      <c r="G291" s="339" t="s">
        <v>1862</v>
      </c>
      <c r="H291" s="339" t="s">
        <v>555</v>
      </c>
      <c r="I291" s="349">
        <v>43551</v>
      </c>
      <c r="J291" s="340">
        <v>2143.63</v>
      </c>
      <c r="K291" s="340"/>
      <c r="L291" s="341"/>
    </row>
    <row r="292" spans="1:12" ht="51" x14ac:dyDescent="0.25">
      <c r="A292" s="338">
        <v>290</v>
      </c>
      <c r="B292" s="338" t="s">
        <v>2127</v>
      </c>
      <c r="C292" s="339" t="s">
        <v>2301</v>
      </c>
      <c r="D292" s="338" t="s">
        <v>320</v>
      </c>
      <c r="E292" s="338" t="s">
        <v>289</v>
      </c>
      <c r="F292" s="339" t="s">
        <v>2302</v>
      </c>
      <c r="G292" s="339" t="s">
        <v>2185</v>
      </c>
      <c r="H292" s="339" t="s">
        <v>2186</v>
      </c>
      <c r="I292" s="349">
        <v>43571</v>
      </c>
      <c r="J292" s="340">
        <v>504</v>
      </c>
      <c r="K292" s="340"/>
      <c r="L292" s="341"/>
    </row>
    <row r="293" spans="1:12" ht="38.25" x14ac:dyDescent="0.25">
      <c r="A293" s="338">
        <v>291</v>
      </c>
      <c r="B293" s="338" t="s">
        <v>2127</v>
      </c>
      <c r="C293" s="339" t="s">
        <v>2238</v>
      </c>
      <c r="D293" s="338" t="s">
        <v>320</v>
      </c>
      <c r="E293" s="338" t="s">
        <v>289</v>
      </c>
      <c r="F293" s="339" t="s">
        <v>2303</v>
      </c>
      <c r="G293" s="339" t="s">
        <v>2179</v>
      </c>
      <c r="H293" s="339" t="s">
        <v>2180</v>
      </c>
      <c r="I293" s="349">
        <v>43565</v>
      </c>
      <c r="J293" s="340">
        <v>466.8</v>
      </c>
      <c r="K293" s="340"/>
      <c r="L293" s="341"/>
    </row>
    <row r="294" spans="1:12" ht="25.5" x14ac:dyDescent="0.25">
      <c r="A294" s="338">
        <v>292</v>
      </c>
      <c r="B294" s="338" t="s">
        <v>2127</v>
      </c>
      <c r="C294" s="339" t="s">
        <v>2304</v>
      </c>
      <c r="D294" s="338" t="s">
        <v>320</v>
      </c>
      <c r="E294" s="338" t="s">
        <v>289</v>
      </c>
      <c r="F294" s="339" t="s">
        <v>2305</v>
      </c>
      <c r="G294" s="339" t="s">
        <v>2179</v>
      </c>
      <c r="H294" s="339" t="s">
        <v>2180</v>
      </c>
      <c r="I294" s="349">
        <v>43573</v>
      </c>
      <c r="J294" s="340">
        <v>816</v>
      </c>
      <c r="K294" s="340"/>
      <c r="L294" s="341"/>
    </row>
    <row r="295" spans="1:12" ht="25.5" x14ac:dyDescent="0.25">
      <c r="A295" s="338">
        <v>293</v>
      </c>
      <c r="B295" s="338" t="s">
        <v>2127</v>
      </c>
      <c r="C295" s="339" t="s">
        <v>2306</v>
      </c>
      <c r="D295" s="338" t="s">
        <v>320</v>
      </c>
      <c r="E295" s="338" t="s">
        <v>289</v>
      </c>
      <c r="F295" s="339" t="s">
        <v>2182</v>
      </c>
      <c r="G295" s="339" t="s">
        <v>2307</v>
      </c>
      <c r="H295" s="339" t="s">
        <v>2308</v>
      </c>
      <c r="I295" s="349">
        <v>43580</v>
      </c>
      <c r="J295" s="340">
        <v>42</v>
      </c>
      <c r="K295" s="340"/>
      <c r="L295" s="341"/>
    </row>
    <row r="296" spans="1:12" ht="25.5" x14ac:dyDescent="0.25">
      <c r="A296" s="338">
        <v>294</v>
      </c>
      <c r="B296" s="338" t="s">
        <v>2127</v>
      </c>
      <c r="C296" s="339" t="s">
        <v>2309</v>
      </c>
      <c r="D296" s="338" t="s">
        <v>320</v>
      </c>
      <c r="E296" s="338" t="s">
        <v>289</v>
      </c>
      <c r="F296" s="339" t="s">
        <v>2310</v>
      </c>
      <c r="G296" s="339" t="s">
        <v>2185</v>
      </c>
      <c r="H296" s="339" t="s">
        <v>2209</v>
      </c>
      <c r="I296" s="349">
        <v>43578</v>
      </c>
      <c r="J296" s="340">
        <v>360</v>
      </c>
      <c r="K296" s="340"/>
      <c r="L296" s="341"/>
    </row>
    <row r="297" spans="1:12" ht="25.5" x14ac:dyDescent="0.25">
      <c r="A297" s="338">
        <v>295</v>
      </c>
      <c r="B297" s="338" t="s">
        <v>2127</v>
      </c>
      <c r="C297" s="339" t="s">
        <v>2290</v>
      </c>
      <c r="D297" s="338" t="s">
        <v>320</v>
      </c>
      <c r="E297" s="338" t="s">
        <v>289</v>
      </c>
      <c r="F297" s="339" t="s">
        <v>2311</v>
      </c>
      <c r="G297" s="339" t="s">
        <v>2179</v>
      </c>
      <c r="H297" s="339" t="s">
        <v>2180</v>
      </c>
      <c r="I297" s="349">
        <v>43580</v>
      </c>
      <c r="J297" s="340">
        <v>348</v>
      </c>
      <c r="K297" s="340"/>
      <c r="L297" s="341"/>
    </row>
    <row r="298" spans="1:12" ht="25.5" x14ac:dyDescent="0.25">
      <c r="A298" s="338">
        <v>296</v>
      </c>
      <c r="B298" s="338" t="s">
        <v>2127</v>
      </c>
      <c r="C298" s="339" t="s">
        <v>480</v>
      </c>
      <c r="D298" s="338" t="s">
        <v>320</v>
      </c>
      <c r="E298" s="338" t="s">
        <v>289</v>
      </c>
      <c r="F298" s="339" t="s">
        <v>2312</v>
      </c>
      <c r="G298" s="339" t="s">
        <v>2185</v>
      </c>
      <c r="H298" s="339" t="s">
        <v>2186</v>
      </c>
      <c r="I298" s="349">
        <v>43579</v>
      </c>
      <c r="J298" s="340">
        <v>264</v>
      </c>
      <c r="K298" s="340"/>
      <c r="L298" s="341"/>
    </row>
    <row r="299" spans="1:12" ht="51" x14ac:dyDescent="0.25">
      <c r="A299" s="338">
        <v>297</v>
      </c>
      <c r="B299" s="338" t="s">
        <v>2127</v>
      </c>
      <c r="C299" s="339" t="s">
        <v>2213</v>
      </c>
      <c r="D299" s="338" t="s">
        <v>320</v>
      </c>
      <c r="E299" s="338" t="s">
        <v>289</v>
      </c>
      <c r="F299" s="339" t="s">
        <v>2313</v>
      </c>
      <c r="G299" s="339" t="s">
        <v>2185</v>
      </c>
      <c r="H299" s="339" t="s">
        <v>2209</v>
      </c>
      <c r="I299" s="349">
        <v>43581</v>
      </c>
      <c r="J299" s="340">
        <v>240</v>
      </c>
      <c r="K299" s="340"/>
      <c r="L299" s="341"/>
    </row>
    <row r="300" spans="1:12" ht="51" x14ac:dyDescent="0.25">
      <c r="A300" s="338">
        <v>298</v>
      </c>
      <c r="B300" s="338" t="s">
        <v>2127</v>
      </c>
      <c r="C300" s="339" t="s">
        <v>2203</v>
      </c>
      <c r="D300" s="338" t="s">
        <v>320</v>
      </c>
      <c r="E300" s="338" t="s">
        <v>289</v>
      </c>
      <c r="F300" s="339" t="s">
        <v>2314</v>
      </c>
      <c r="G300" s="339" t="s">
        <v>2205</v>
      </c>
      <c r="H300" s="339" t="s">
        <v>2206</v>
      </c>
      <c r="I300" s="349">
        <v>43587</v>
      </c>
      <c r="J300" s="340">
        <v>90</v>
      </c>
      <c r="K300" s="340"/>
      <c r="L300" s="341"/>
    </row>
    <row r="301" spans="1:12" ht="51" x14ac:dyDescent="0.25">
      <c r="A301" s="338">
        <v>299</v>
      </c>
      <c r="B301" s="338" t="s">
        <v>2127</v>
      </c>
      <c r="C301" s="339" t="s">
        <v>2203</v>
      </c>
      <c r="D301" s="338" t="s">
        <v>320</v>
      </c>
      <c r="E301" s="338" t="s">
        <v>289</v>
      </c>
      <c r="F301" s="339" t="s">
        <v>2315</v>
      </c>
      <c r="G301" s="339" t="s">
        <v>2205</v>
      </c>
      <c r="H301" s="339" t="s">
        <v>2206</v>
      </c>
      <c r="I301" s="349">
        <v>43587</v>
      </c>
      <c r="J301" s="340">
        <v>150</v>
      </c>
      <c r="K301" s="340"/>
      <c r="L301" s="341"/>
    </row>
    <row r="302" spans="1:12" ht="51" x14ac:dyDescent="0.25">
      <c r="A302" s="338">
        <v>300</v>
      </c>
      <c r="B302" s="338" t="s">
        <v>2127</v>
      </c>
      <c r="C302" s="339" t="s">
        <v>2203</v>
      </c>
      <c r="D302" s="338" t="s">
        <v>320</v>
      </c>
      <c r="E302" s="338" t="s">
        <v>289</v>
      </c>
      <c r="F302" s="339" t="s">
        <v>2316</v>
      </c>
      <c r="G302" s="339" t="s">
        <v>2205</v>
      </c>
      <c r="H302" s="339" t="s">
        <v>2206</v>
      </c>
      <c r="I302" s="349">
        <v>43587</v>
      </c>
      <c r="J302" s="340">
        <v>651</v>
      </c>
      <c r="K302" s="340"/>
      <c r="L302" s="341"/>
    </row>
    <row r="303" spans="1:12" ht="38.25" x14ac:dyDescent="0.25">
      <c r="A303" s="338">
        <v>301</v>
      </c>
      <c r="B303" s="338" t="s">
        <v>2127</v>
      </c>
      <c r="C303" s="339" t="s">
        <v>2295</v>
      </c>
      <c r="D303" s="338" t="s">
        <v>320</v>
      </c>
      <c r="E303" s="338" t="s">
        <v>289</v>
      </c>
      <c r="F303" s="339" t="s">
        <v>2317</v>
      </c>
      <c r="G303" s="339" t="s">
        <v>1862</v>
      </c>
      <c r="H303" s="339" t="s">
        <v>2318</v>
      </c>
      <c r="I303" s="349">
        <v>43587</v>
      </c>
      <c r="J303" s="340">
        <v>1034.4000000000001</v>
      </c>
      <c r="K303" s="340"/>
      <c r="L303" s="341"/>
    </row>
    <row r="304" spans="1:12" ht="38.25" x14ac:dyDescent="0.25">
      <c r="A304" s="338">
        <v>302</v>
      </c>
      <c r="B304" s="338" t="s">
        <v>2127</v>
      </c>
      <c r="C304" s="339" t="s">
        <v>2238</v>
      </c>
      <c r="D304" s="338" t="s">
        <v>320</v>
      </c>
      <c r="E304" s="338" t="s">
        <v>289</v>
      </c>
      <c r="F304" s="339" t="s">
        <v>2319</v>
      </c>
      <c r="G304" s="339" t="s">
        <v>2179</v>
      </c>
      <c r="H304" s="339" t="s">
        <v>2180</v>
      </c>
      <c r="I304" s="349">
        <v>43591</v>
      </c>
      <c r="J304" s="340">
        <v>2150.4</v>
      </c>
      <c r="K304" s="340"/>
      <c r="L304" s="341"/>
    </row>
    <row r="305" spans="1:12" ht="38.25" x14ac:dyDescent="0.25">
      <c r="A305" s="338">
        <v>303</v>
      </c>
      <c r="B305" s="338" t="s">
        <v>2127</v>
      </c>
      <c r="C305" s="339" t="s">
        <v>2320</v>
      </c>
      <c r="D305" s="338" t="s">
        <v>320</v>
      </c>
      <c r="E305" s="338" t="s">
        <v>289</v>
      </c>
      <c r="F305" s="339" t="s">
        <v>2321</v>
      </c>
      <c r="G305" s="339" t="s">
        <v>2185</v>
      </c>
      <c r="H305" s="339" t="s">
        <v>2209</v>
      </c>
      <c r="I305" s="349">
        <v>43598</v>
      </c>
      <c r="J305" s="340">
        <v>180</v>
      </c>
      <c r="K305" s="340"/>
      <c r="L305" s="341"/>
    </row>
    <row r="306" spans="1:12" ht="38.25" x14ac:dyDescent="0.25">
      <c r="A306" s="338">
        <v>304</v>
      </c>
      <c r="B306" s="338" t="s">
        <v>2127</v>
      </c>
      <c r="C306" s="339" t="s">
        <v>2238</v>
      </c>
      <c r="D306" s="338" t="s">
        <v>320</v>
      </c>
      <c r="E306" s="338" t="s">
        <v>289</v>
      </c>
      <c r="F306" s="339" t="s">
        <v>2322</v>
      </c>
      <c r="G306" s="339" t="s">
        <v>2179</v>
      </c>
      <c r="H306" s="339" t="s">
        <v>2180</v>
      </c>
      <c r="I306" s="349">
        <v>43600</v>
      </c>
      <c r="J306" s="340">
        <v>936</v>
      </c>
      <c r="K306" s="340"/>
      <c r="L306" s="341"/>
    </row>
    <row r="307" spans="1:12" ht="38.25" x14ac:dyDescent="0.25">
      <c r="A307" s="338">
        <v>305</v>
      </c>
      <c r="B307" s="338" t="s">
        <v>2127</v>
      </c>
      <c r="C307" s="339" t="s">
        <v>2238</v>
      </c>
      <c r="D307" s="338" t="s">
        <v>320</v>
      </c>
      <c r="E307" s="338" t="s">
        <v>289</v>
      </c>
      <c r="F307" s="339" t="s">
        <v>2323</v>
      </c>
      <c r="G307" s="339" t="s">
        <v>2179</v>
      </c>
      <c r="H307" s="339" t="s">
        <v>2180</v>
      </c>
      <c r="I307" s="349">
        <v>43600</v>
      </c>
      <c r="J307" s="340">
        <v>306</v>
      </c>
      <c r="K307" s="340"/>
      <c r="L307" s="341"/>
    </row>
    <row r="308" spans="1:12" ht="38.25" x14ac:dyDescent="0.25">
      <c r="A308" s="338">
        <v>306</v>
      </c>
      <c r="B308" s="338" t="s">
        <v>2127</v>
      </c>
      <c r="C308" s="339" t="s">
        <v>2198</v>
      </c>
      <c r="D308" s="338" t="s">
        <v>320</v>
      </c>
      <c r="E308" s="338" t="s">
        <v>289</v>
      </c>
      <c r="F308" s="339" t="s">
        <v>2324</v>
      </c>
      <c r="G308" s="339" t="s">
        <v>1862</v>
      </c>
      <c r="H308" s="339" t="s">
        <v>2189</v>
      </c>
      <c r="I308" s="349">
        <v>43605</v>
      </c>
      <c r="J308" s="340">
        <v>550</v>
      </c>
      <c r="K308" s="340"/>
      <c r="L308" s="341"/>
    </row>
    <row r="309" spans="1:12" ht="51" x14ac:dyDescent="0.25">
      <c r="A309" s="338">
        <v>307</v>
      </c>
      <c r="B309" s="338" t="s">
        <v>2127</v>
      </c>
      <c r="C309" s="339" t="s">
        <v>2228</v>
      </c>
      <c r="D309" s="338" t="s">
        <v>320</v>
      </c>
      <c r="E309" s="338" t="s">
        <v>289</v>
      </c>
      <c r="F309" s="339" t="s">
        <v>2325</v>
      </c>
      <c r="G309" s="339" t="s">
        <v>1862</v>
      </c>
      <c r="H309" s="339" t="s">
        <v>555</v>
      </c>
      <c r="I309" s="349">
        <v>43599</v>
      </c>
      <c r="J309" s="340">
        <v>491.09</v>
      </c>
      <c r="K309" s="340"/>
      <c r="L309" s="341"/>
    </row>
    <row r="310" spans="1:12" ht="38.25" x14ac:dyDescent="0.25">
      <c r="A310" s="338">
        <v>308</v>
      </c>
      <c r="B310" s="338" t="s">
        <v>2127</v>
      </c>
      <c r="C310" s="339" t="s">
        <v>2226</v>
      </c>
      <c r="D310" s="338" t="s">
        <v>320</v>
      </c>
      <c r="E310" s="338" t="s">
        <v>289</v>
      </c>
      <c r="F310" s="339" t="s">
        <v>2326</v>
      </c>
      <c r="G310" s="339" t="s">
        <v>1862</v>
      </c>
      <c r="H310" s="339" t="s">
        <v>555</v>
      </c>
      <c r="I310" s="349">
        <v>43600</v>
      </c>
      <c r="J310" s="340">
        <v>4800</v>
      </c>
      <c r="K310" s="340"/>
      <c r="L310" s="341"/>
    </row>
    <row r="311" spans="1:12" ht="38.25" x14ac:dyDescent="0.25">
      <c r="A311" s="338">
        <v>309</v>
      </c>
      <c r="B311" s="338" t="s">
        <v>2127</v>
      </c>
      <c r="C311" s="339" t="s">
        <v>2216</v>
      </c>
      <c r="D311" s="338" t="s">
        <v>320</v>
      </c>
      <c r="E311" s="338" t="s">
        <v>289</v>
      </c>
      <c r="F311" s="339" t="s">
        <v>2217</v>
      </c>
      <c r="G311" s="339" t="s">
        <v>1862</v>
      </c>
      <c r="H311" s="339" t="s">
        <v>2218</v>
      </c>
      <c r="I311" s="349">
        <v>43600</v>
      </c>
      <c r="J311" s="340">
        <v>324</v>
      </c>
      <c r="K311" s="340"/>
      <c r="L311" s="341"/>
    </row>
    <row r="312" spans="1:12" ht="38.25" x14ac:dyDescent="0.25">
      <c r="A312" s="338">
        <v>310</v>
      </c>
      <c r="B312" s="338" t="s">
        <v>2127</v>
      </c>
      <c r="C312" s="339" t="s">
        <v>2295</v>
      </c>
      <c r="D312" s="338" t="s">
        <v>320</v>
      </c>
      <c r="E312" s="338" t="s">
        <v>289</v>
      </c>
      <c r="F312" s="339" t="s">
        <v>2327</v>
      </c>
      <c r="G312" s="339" t="s">
        <v>1862</v>
      </c>
      <c r="H312" s="339" t="s">
        <v>2318</v>
      </c>
      <c r="I312" s="349">
        <v>43600</v>
      </c>
      <c r="J312" s="340">
        <v>1034.4000000000001</v>
      </c>
      <c r="K312" s="340"/>
      <c r="L312" s="341"/>
    </row>
    <row r="313" spans="1:12" ht="38.25" x14ac:dyDescent="0.25">
      <c r="A313" s="338">
        <v>311</v>
      </c>
      <c r="B313" s="338" t="s">
        <v>2127</v>
      </c>
      <c r="C313" s="339" t="s">
        <v>2295</v>
      </c>
      <c r="D313" s="338" t="s">
        <v>320</v>
      </c>
      <c r="E313" s="338" t="s">
        <v>289</v>
      </c>
      <c r="F313" s="339" t="s">
        <v>2328</v>
      </c>
      <c r="G313" s="339" t="s">
        <v>1862</v>
      </c>
      <c r="H313" s="339" t="s">
        <v>2318</v>
      </c>
      <c r="I313" s="349">
        <v>43600</v>
      </c>
      <c r="J313" s="340">
        <v>1034.4000000000001</v>
      </c>
      <c r="K313" s="340"/>
      <c r="L313" s="341"/>
    </row>
    <row r="314" spans="1:12" ht="38.25" x14ac:dyDescent="0.25">
      <c r="A314" s="338">
        <v>312</v>
      </c>
      <c r="B314" s="338" t="s">
        <v>2127</v>
      </c>
      <c r="C314" s="339" t="s">
        <v>2295</v>
      </c>
      <c r="D314" s="338" t="s">
        <v>320</v>
      </c>
      <c r="E314" s="338" t="s">
        <v>289</v>
      </c>
      <c r="F314" s="339" t="s">
        <v>2329</v>
      </c>
      <c r="G314" s="339" t="s">
        <v>1862</v>
      </c>
      <c r="H314" s="339" t="s">
        <v>2318</v>
      </c>
      <c r="I314" s="349">
        <v>43600</v>
      </c>
      <c r="J314" s="340">
        <v>1034.4000000000001</v>
      </c>
      <c r="K314" s="340"/>
      <c r="L314" s="341"/>
    </row>
    <row r="315" spans="1:12" ht="38.25" x14ac:dyDescent="0.25">
      <c r="A315" s="338">
        <v>313</v>
      </c>
      <c r="B315" s="338" t="s">
        <v>2127</v>
      </c>
      <c r="C315" s="339" t="s">
        <v>2295</v>
      </c>
      <c r="D315" s="338" t="s">
        <v>320</v>
      </c>
      <c r="E315" s="338" t="s">
        <v>289</v>
      </c>
      <c r="F315" s="339" t="s">
        <v>2330</v>
      </c>
      <c r="G315" s="339" t="s">
        <v>1862</v>
      </c>
      <c r="H315" s="339" t="s">
        <v>2318</v>
      </c>
      <c r="I315" s="349">
        <v>43600</v>
      </c>
      <c r="J315" s="340">
        <v>1034.4000000000001</v>
      </c>
      <c r="K315" s="340"/>
      <c r="L315" s="341"/>
    </row>
    <row r="316" spans="1:12" ht="38.25" x14ac:dyDescent="0.25">
      <c r="A316" s="338">
        <v>314</v>
      </c>
      <c r="B316" s="338" t="s">
        <v>2127</v>
      </c>
      <c r="C316" s="339" t="s">
        <v>2295</v>
      </c>
      <c r="D316" s="338" t="s">
        <v>320</v>
      </c>
      <c r="E316" s="338" t="s">
        <v>289</v>
      </c>
      <c r="F316" s="339" t="s">
        <v>2331</v>
      </c>
      <c r="G316" s="339" t="s">
        <v>1862</v>
      </c>
      <c r="H316" s="339" t="s">
        <v>2318</v>
      </c>
      <c r="I316" s="349">
        <v>43600</v>
      </c>
      <c r="J316" s="340">
        <v>1034.4000000000001</v>
      </c>
      <c r="K316" s="340"/>
      <c r="L316" s="341"/>
    </row>
    <row r="317" spans="1:12" ht="38.25" x14ac:dyDescent="0.25">
      <c r="A317" s="338">
        <v>315</v>
      </c>
      <c r="B317" s="338" t="s">
        <v>2127</v>
      </c>
      <c r="C317" s="339" t="s">
        <v>2295</v>
      </c>
      <c r="D317" s="338" t="s">
        <v>320</v>
      </c>
      <c r="E317" s="338" t="s">
        <v>289</v>
      </c>
      <c r="F317" s="339" t="s">
        <v>2332</v>
      </c>
      <c r="G317" s="339" t="s">
        <v>1862</v>
      </c>
      <c r="H317" s="339" t="s">
        <v>2318</v>
      </c>
      <c r="I317" s="349">
        <v>43600</v>
      </c>
      <c r="J317" s="340">
        <v>1034.4000000000001</v>
      </c>
      <c r="K317" s="340"/>
      <c r="L317" s="341"/>
    </row>
    <row r="318" spans="1:12" ht="38.25" x14ac:dyDescent="0.25">
      <c r="A318" s="338">
        <v>316</v>
      </c>
      <c r="B318" s="338" t="s">
        <v>2127</v>
      </c>
      <c r="C318" s="339" t="s">
        <v>2295</v>
      </c>
      <c r="D318" s="338" t="s">
        <v>320</v>
      </c>
      <c r="E318" s="338" t="s">
        <v>289</v>
      </c>
      <c r="F318" s="339" t="s">
        <v>2333</v>
      </c>
      <c r="G318" s="339" t="s">
        <v>1862</v>
      </c>
      <c r="H318" s="339" t="s">
        <v>2318</v>
      </c>
      <c r="I318" s="349">
        <v>43600</v>
      </c>
      <c r="J318" s="340">
        <v>1034.4000000000001</v>
      </c>
      <c r="K318" s="340"/>
      <c r="L318" s="341"/>
    </row>
    <row r="319" spans="1:12" ht="38.25" x14ac:dyDescent="0.25">
      <c r="A319" s="338">
        <v>317</v>
      </c>
      <c r="B319" s="338" t="s">
        <v>2127</v>
      </c>
      <c r="C319" s="339" t="s">
        <v>2295</v>
      </c>
      <c r="D319" s="338" t="s">
        <v>320</v>
      </c>
      <c r="E319" s="338" t="s">
        <v>289</v>
      </c>
      <c r="F319" s="339" t="s">
        <v>2334</v>
      </c>
      <c r="G319" s="339" t="s">
        <v>1862</v>
      </c>
      <c r="H319" s="339" t="s">
        <v>2318</v>
      </c>
      <c r="I319" s="349">
        <v>43600</v>
      </c>
      <c r="J319" s="340">
        <v>1034.4000000000001</v>
      </c>
      <c r="K319" s="340"/>
      <c r="L319" s="341"/>
    </row>
    <row r="320" spans="1:12" ht="38.25" x14ac:dyDescent="0.25">
      <c r="A320" s="338">
        <v>318</v>
      </c>
      <c r="B320" s="338" t="s">
        <v>2127</v>
      </c>
      <c r="C320" s="339" t="s">
        <v>2295</v>
      </c>
      <c r="D320" s="338" t="s">
        <v>320</v>
      </c>
      <c r="E320" s="338" t="s">
        <v>289</v>
      </c>
      <c r="F320" s="339" t="s">
        <v>2335</v>
      </c>
      <c r="G320" s="339" t="s">
        <v>1862</v>
      </c>
      <c r="H320" s="339" t="s">
        <v>2318</v>
      </c>
      <c r="I320" s="349">
        <v>43600</v>
      </c>
      <c r="J320" s="340">
        <v>1034.4000000000001</v>
      </c>
      <c r="K320" s="340"/>
      <c r="L320" s="341"/>
    </row>
    <row r="321" spans="1:12" ht="38.25" x14ac:dyDescent="0.25">
      <c r="A321" s="338">
        <v>319</v>
      </c>
      <c r="B321" s="338" t="s">
        <v>2127</v>
      </c>
      <c r="C321" s="339" t="s">
        <v>2295</v>
      </c>
      <c r="D321" s="338" t="s">
        <v>320</v>
      </c>
      <c r="E321" s="338" t="s">
        <v>289</v>
      </c>
      <c r="F321" s="339" t="s">
        <v>2336</v>
      </c>
      <c r="G321" s="339" t="s">
        <v>1862</v>
      </c>
      <c r="H321" s="339" t="s">
        <v>2318</v>
      </c>
      <c r="I321" s="349">
        <v>43600</v>
      </c>
      <c r="J321" s="340">
        <v>616.79999999999995</v>
      </c>
      <c r="K321" s="340"/>
      <c r="L321" s="341"/>
    </row>
    <row r="322" spans="1:12" ht="38.25" x14ac:dyDescent="0.25">
      <c r="A322" s="338">
        <v>320</v>
      </c>
      <c r="B322" s="338" t="s">
        <v>2127</v>
      </c>
      <c r="C322" s="339" t="s">
        <v>2295</v>
      </c>
      <c r="D322" s="338" t="s">
        <v>320</v>
      </c>
      <c r="E322" s="338" t="s">
        <v>289</v>
      </c>
      <c r="F322" s="339" t="s">
        <v>2337</v>
      </c>
      <c r="G322" s="339" t="s">
        <v>1862</v>
      </c>
      <c r="H322" s="339" t="s">
        <v>2318</v>
      </c>
      <c r="I322" s="349">
        <v>43600</v>
      </c>
      <c r="J322" s="340">
        <v>616.79999999999995</v>
      </c>
      <c r="K322" s="340"/>
      <c r="L322" s="341"/>
    </row>
    <row r="323" spans="1:12" ht="38.25" x14ac:dyDescent="0.25">
      <c r="A323" s="338">
        <v>321</v>
      </c>
      <c r="B323" s="338" t="s">
        <v>2127</v>
      </c>
      <c r="C323" s="339" t="s">
        <v>2216</v>
      </c>
      <c r="D323" s="338" t="s">
        <v>320</v>
      </c>
      <c r="E323" s="338" t="s">
        <v>289</v>
      </c>
      <c r="F323" s="339" t="s">
        <v>2240</v>
      </c>
      <c r="G323" s="339" t="s">
        <v>2241</v>
      </c>
      <c r="H323" s="339" t="s">
        <v>2242</v>
      </c>
      <c r="I323" s="349">
        <v>43602</v>
      </c>
      <c r="J323" s="340">
        <v>324</v>
      </c>
      <c r="K323" s="340"/>
      <c r="L323" s="341"/>
    </row>
    <row r="324" spans="1:12" ht="25.5" x14ac:dyDescent="0.25">
      <c r="A324" s="338">
        <v>322</v>
      </c>
      <c r="B324" s="338" t="s">
        <v>2127</v>
      </c>
      <c r="C324" s="339" t="s">
        <v>2304</v>
      </c>
      <c r="D324" s="338" t="s">
        <v>320</v>
      </c>
      <c r="E324" s="338" t="s">
        <v>289</v>
      </c>
      <c r="F324" s="339" t="s">
        <v>2338</v>
      </c>
      <c r="G324" s="339" t="s">
        <v>2179</v>
      </c>
      <c r="H324" s="339" t="s">
        <v>2180</v>
      </c>
      <c r="I324" s="349">
        <v>43609</v>
      </c>
      <c r="J324" s="340">
        <v>612</v>
      </c>
      <c r="K324" s="340"/>
      <c r="L324" s="341"/>
    </row>
    <row r="325" spans="1:12" ht="25.5" x14ac:dyDescent="0.25">
      <c r="A325" s="338">
        <v>323</v>
      </c>
      <c r="B325" s="338" t="s">
        <v>2127</v>
      </c>
      <c r="C325" s="339" t="s">
        <v>2207</v>
      </c>
      <c r="D325" s="338" t="s">
        <v>320</v>
      </c>
      <c r="E325" s="338" t="s">
        <v>289</v>
      </c>
      <c r="F325" s="339" t="s">
        <v>2339</v>
      </c>
      <c r="G325" s="339" t="s">
        <v>2185</v>
      </c>
      <c r="H325" s="339" t="s">
        <v>2209</v>
      </c>
      <c r="I325" s="349">
        <v>43612</v>
      </c>
      <c r="J325" s="340">
        <v>300</v>
      </c>
      <c r="K325" s="340"/>
      <c r="L325" s="341"/>
    </row>
    <row r="326" spans="1:12" ht="25.5" x14ac:dyDescent="0.25">
      <c r="A326" s="338">
        <v>324</v>
      </c>
      <c r="B326" s="338" t="s">
        <v>2127</v>
      </c>
      <c r="C326" s="339" t="s">
        <v>2340</v>
      </c>
      <c r="D326" s="338" t="s">
        <v>320</v>
      </c>
      <c r="E326" s="338" t="s">
        <v>289</v>
      </c>
      <c r="F326" s="339" t="s">
        <v>2341</v>
      </c>
      <c r="G326" s="339" t="s">
        <v>2185</v>
      </c>
      <c r="H326" s="339" t="s">
        <v>2186</v>
      </c>
      <c r="I326" s="349">
        <v>43602</v>
      </c>
      <c r="J326" s="340">
        <v>636</v>
      </c>
      <c r="K326" s="340"/>
      <c r="L326" s="341"/>
    </row>
    <row r="327" spans="1:12" ht="38.25" x14ac:dyDescent="0.25">
      <c r="A327" s="338">
        <v>325</v>
      </c>
      <c r="B327" s="338" t="s">
        <v>2127</v>
      </c>
      <c r="C327" s="339" t="s">
        <v>2562</v>
      </c>
      <c r="D327" s="338" t="s">
        <v>320</v>
      </c>
      <c r="E327" s="338" t="s">
        <v>289</v>
      </c>
      <c r="F327" s="339" t="s">
        <v>2342</v>
      </c>
      <c r="G327" s="339" t="s">
        <v>2288</v>
      </c>
      <c r="H327" s="339" t="s">
        <v>2343</v>
      </c>
      <c r="I327" s="349">
        <v>43616</v>
      </c>
      <c r="J327" s="340">
        <v>2592</v>
      </c>
      <c r="K327" s="340"/>
      <c r="L327" s="341"/>
    </row>
    <row r="328" spans="1:12" ht="51" x14ac:dyDescent="0.25">
      <c r="A328" s="338">
        <v>326</v>
      </c>
      <c r="B328" s="338" t="s">
        <v>2127</v>
      </c>
      <c r="C328" s="339" t="s">
        <v>2250</v>
      </c>
      <c r="D328" s="338" t="s">
        <v>320</v>
      </c>
      <c r="E328" s="338" t="s">
        <v>289</v>
      </c>
      <c r="F328" s="339" t="s">
        <v>2251</v>
      </c>
      <c r="G328" s="339" t="s">
        <v>1796</v>
      </c>
      <c r="H328" s="339" t="s">
        <v>2252</v>
      </c>
      <c r="I328" s="349">
        <v>43609</v>
      </c>
      <c r="J328" s="340">
        <v>403.2</v>
      </c>
      <c r="K328" s="340"/>
      <c r="L328" s="341"/>
    </row>
    <row r="329" spans="1:12" ht="25.5" x14ac:dyDescent="0.25">
      <c r="A329" s="338">
        <v>327</v>
      </c>
      <c r="B329" s="338" t="s">
        <v>2127</v>
      </c>
      <c r="C329" s="339" t="s">
        <v>2344</v>
      </c>
      <c r="D329" s="338" t="s">
        <v>320</v>
      </c>
      <c r="E329" s="338" t="s">
        <v>289</v>
      </c>
      <c r="F329" s="339" t="s">
        <v>2324</v>
      </c>
      <c r="G329" s="339" t="s">
        <v>2307</v>
      </c>
      <c r="H329" s="339" t="s">
        <v>2308</v>
      </c>
      <c r="I329" s="349">
        <v>43616</v>
      </c>
      <c r="J329" s="340">
        <v>935</v>
      </c>
      <c r="K329" s="340"/>
      <c r="L329" s="341"/>
    </row>
    <row r="330" spans="1:12" ht="51" x14ac:dyDescent="0.25">
      <c r="A330" s="338">
        <v>328</v>
      </c>
      <c r="B330" s="338" t="s">
        <v>2127</v>
      </c>
      <c r="C330" s="339" t="s">
        <v>2213</v>
      </c>
      <c r="D330" s="338" t="s">
        <v>320</v>
      </c>
      <c r="E330" s="338" t="s">
        <v>289</v>
      </c>
      <c r="F330" s="339" t="s">
        <v>2345</v>
      </c>
      <c r="G330" s="339" t="s">
        <v>2185</v>
      </c>
      <c r="H330" s="339" t="s">
        <v>2186</v>
      </c>
      <c r="I330" s="349">
        <v>43588</v>
      </c>
      <c r="J330" s="340">
        <v>960</v>
      </c>
      <c r="K330" s="340"/>
      <c r="L330" s="341"/>
    </row>
    <row r="331" spans="1:12" ht="25.5" x14ac:dyDescent="0.25">
      <c r="A331" s="338">
        <v>329</v>
      </c>
      <c r="B331" s="338" t="s">
        <v>2127</v>
      </c>
      <c r="C331" s="339" t="s">
        <v>2346</v>
      </c>
      <c r="D331" s="338" t="s">
        <v>320</v>
      </c>
      <c r="E331" s="338" t="s">
        <v>289</v>
      </c>
      <c r="F331" s="339" t="s">
        <v>2324</v>
      </c>
      <c r="G331" s="339" t="s">
        <v>2307</v>
      </c>
      <c r="H331" s="339" t="s">
        <v>2308</v>
      </c>
      <c r="I331" s="349">
        <v>43612</v>
      </c>
      <c r="J331" s="340">
        <v>70</v>
      </c>
      <c r="K331" s="340"/>
      <c r="L331" s="341"/>
    </row>
    <row r="332" spans="1:12" ht="38.25" x14ac:dyDescent="0.25">
      <c r="A332" s="338">
        <v>330</v>
      </c>
      <c r="B332" s="338" t="s">
        <v>2127</v>
      </c>
      <c r="C332" s="339" t="s">
        <v>2295</v>
      </c>
      <c r="D332" s="338" t="s">
        <v>320</v>
      </c>
      <c r="E332" s="338" t="s">
        <v>289</v>
      </c>
      <c r="F332" s="339" t="s">
        <v>2347</v>
      </c>
      <c r="G332" s="339" t="s">
        <v>1862</v>
      </c>
      <c r="H332" s="339" t="s">
        <v>2318</v>
      </c>
      <c r="I332" s="349">
        <v>43616</v>
      </c>
      <c r="J332" s="340">
        <v>616.79999999999995</v>
      </c>
      <c r="K332" s="340"/>
      <c r="L332" s="341"/>
    </row>
    <row r="333" spans="1:12" ht="38.25" x14ac:dyDescent="0.25">
      <c r="A333" s="338">
        <v>331</v>
      </c>
      <c r="B333" s="338" t="s">
        <v>2127</v>
      </c>
      <c r="C333" s="339" t="s">
        <v>2295</v>
      </c>
      <c r="D333" s="338" t="s">
        <v>320</v>
      </c>
      <c r="E333" s="338" t="s">
        <v>289</v>
      </c>
      <c r="F333" s="339" t="s">
        <v>2348</v>
      </c>
      <c r="G333" s="339" t="s">
        <v>1862</v>
      </c>
      <c r="H333" s="339" t="s">
        <v>2318</v>
      </c>
      <c r="I333" s="349">
        <v>43616</v>
      </c>
      <c r="J333" s="340">
        <v>616.79999999999995</v>
      </c>
      <c r="K333" s="340"/>
      <c r="L333" s="341"/>
    </row>
    <row r="334" spans="1:12" ht="38.25" x14ac:dyDescent="0.25">
      <c r="A334" s="338">
        <v>332</v>
      </c>
      <c r="B334" s="338" t="s">
        <v>2127</v>
      </c>
      <c r="C334" s="339" t="s">
        <v>2295</v>
      </c>
      <c r="D334" s="338" t="s">
        <v>320</v>
      </c>
      <c r="E334" s="338" t="s">
        <v>289</v>
      </c>
      <c r="F334" s="339" t="s">
        <v>2349</v>
      </c>
      <c r="G334" s="339" t="s">
        <v>1862</v>
      </c>
      <c r="H334" s="339" t="s">
        <v>2318</v>
      </c>
      <c r="I334" s="349">
        <v>43615</v>
      </c>
      <c r="J334" s="340">
        <v>1034.4000000000001</v>
      </c>
      <c r="K334" s="340"/>
      <c r="L334" s="341"/>
    </row>
    <row r="335" spans="1:12" ht="38.25" x14ac:dyDescent="0.25">
      <c r="A335" s="338">
        <v>333</v>
      </c>
      <c r="B335" s="338" t="s">
        <v>2127</v>
      </c>
      <c r="C335" s="339" t="s">
        <v>2295</v>
      </c>
      <c r="D335" s="338" t="s">
        <v>320</v>
      </c>
      <c r="E335" s="338" t="s">
        <v>289</v>
      </c>
      <c r="F335" s="339" t="s">
        <v>2350</v>
      </c>
      <c r="G335" s="339" t="s">
        <v>1862</v>
      </c>
      <c r="H335" s="339" t="s">
        <v>2318</v>
      </c>
      <c r="I335" s="349">
        <v>43615</v>
      </c>
      <c r="J335" s="340">
        <v>1034.4000000000001</v>
      </c>
      <c r="K335" s="340"/>
      <c r="L335" s="341"/>
    </row>
    <row r="336" spans="1:12" ht="38.25" x14ac:dyDescent="0.25">
      <c r="A336" s="338">
        <v>334</v>
      </c>
      <c r="B336" s="338" t="s">
        <v>2127</v>
      </c>
      <c r="C336" s="339" t="s">
        <v>2295</v>
      </c>
      <c r="D336" s="338" t="s">
        <v>320</v>
      </c>
      <c r="E336" s="338" t="s">
        <v>289</v>
      </c>
      <c r="F336" s="339" t="s">
        <v>2351</v>
      </c>
      <c r="G336" s="339" t="s">
        <v>1862</v>
      </c>
      <c r="H336" s="339" t="s">
        <v>2318</v>
      </c>
      <c r="I336" s="349">
        <v>43615</v>
      </c>
      <c r="J336" s="340">
        <v>1034.4000000000001</v>
      </c>
      <c r="K336" s="340"/>
      <c r="L336" s="341"/>
    </row>
    <row r="337" spans="1:12" ht="38.25" x14ac:dyDescent="0.25">
      <c r="A337" s="338">
        <v>335</v>
      </c>
      <c r="B337" s="338" t="s">
        <v>2127</v>
      </c>
      <c r="C337" s="339" t="s">
        <v>2295</v>
      </c>
      <c r="D337" s="338" t="s">
        <v>320</v>
      </c>
      <c r="E337" s="338" t="s">
        <v>289</v>
      </c>
      <c r="F337" s="339" t="s">
        <v>2352</v>
      </c>
      <c r="G337" s="339" t="s">
        <v>1862</v>
      </c>
      <c r="H337" s="339" t="s">
        <v>2318</v>
      </c>
      <c r="I337" s="349">
        <v>43615</v>
      </c>
      <c r="J337" s="340">
        <v>1034.4000000000001</v>
      </c>
      <c r="K337" s="340"/>
      <c r="L337" s="341"/>
    </row>
    <row r="338" spans="1:12" ht="38.25" x14ac:dyDescent="0.25">
      <c r="A338" s="338">
        <v>336</v>
      </c>
      <c r="B338" s="338" t="s">
        <v>2127</v>
      </c>
      <c r="C338" s="339" t="s">
        <v>2295</v>
      </c>
      <c r="D338" s="338" t="s">
        <v>320</v>
      </c>
      <c r="E338" s="338" t="s">
        <v>289</v>
      </c>
      <c r="F338" s="339" t="s">
        <v>2353</v>
      </c>
      <c r="G338" s="339" t="s">
        <v>1862</v>
      </c>
      <c r="H338" s="339" t="s">
        <v>2318</v>
      </c>
      <c r="I338" s="349">
        <v>43616</v>
      </c>
      <c r="J338" s="340">
        <v>616.79999999999995</v>
      </c>
      <c r="K338" s="340"/>
      <c r="L338" s="341"/>
    </row>
    <row r="339" spans="1:12" ht="38.25" x14ac:dyDescent="0.25">
      <c r="A339" s="338">
        <v>337</v>
      </c>
      <c r="B339" s="338" t="s">
        <v>2127</v>
      </c>
      <c r="C339" s="339" t="s">
        <v>2295</v>
      </c>
      <c r="D339" s="338" t="s">
        <v>320</v>
      </c>
      <c r="E339" s="338" t="s">
        <v>289</v>
      </c>
      <c r="F339" s="339" t="s">
        <v>2354</v>
      </c>
      <c r="G339" s="339" t="s">
        <v>1862</v>
      </c>
      <c r="H339" s="339" t="s">
        <v>2318</v>
      </c>
      <c r="I339" s="349">
        <v>43616</v>
      </c>
      <c r="J339" s="340">
        <v>616.79999999999995</v>
      </c>
      <c r="K339" s="340"/>
      <c r="L339" s="341"/>
    </row>
    <row r="340" spans="1:12" ht="38.25" x14ac:dyDescent="0.25">
      <c r="A340" s="338">
        <v>338</v>
      </c>
      <c r="B340" s="338" t="s">
        <v>2127</v>
      </c>
      <c r="C340" s="339" t="s">
        <v>2295</v>
      </c>
      <c r="D340" s="338" t="s">
        <v>320</v>
      </c>
      <c r="E340" s="338" t="s">
        <v>289</v>
      </c>
      <c r="F340" s="339" t="s">
        <v>2355</v>
      </c>
      <c r="G340" s="339" t="s">
        <v>1862</v>
      </c>
      <c r="H340" s="339" t="s">
        <v>2318</v>
      </c>
      <c r="I340" s="349">
        <v>43616</v>
      </c>
      <c r="J340" s="340">
        <v>616.79999999999995</v>
      </c>
      <c r="K340" s="340"/>
      <c r="L340" s="341"/>
    </row>
    <row r="341" spans="1:12" ht="38.25" x14ac:dyDescent="0.25">
      <c r="A341" s="338">
        <v>339</v>
      </c>
      <c r="B341" s="338" t="s">
        <v>2127</v>
      </c>
      <c r="C341" s="339" t="s">
        <v>2295</v>
      </c>
      <c r="D341" s="338" t="s">
        <v>320</v>
      </c>
      <c r="E341" s="338" t="s">
        <v>289</v>
      </c>
      <c r="F341" s="339" t="s">
        <v>2356</v>
      </c>
      <c r="G341" s="339" t="s">
        <v>1862</v>
      </c>
      <c r="H341" s="339" t="s">
        <v>2318</v>
      </c>
      <c r="I341" s="349">
        <v>43616</v>
      </c>
      <c r="J341" s="340">
        <v>616.79999999999995</v>
      </c>
      <c r="K341" s="340"/>
      <c r="L341" s="341"/>
    </row>
    <row r="342" spans="1:12" ht="38.25" x14ac:dyDescent="0.25">
      <c r="A342" s="338">
        <v>340</v>
      </c>
      <c r="B342" s="338" t="s">
        <v>2127</v>
      </c>
      <c r="C342" s="339" t="s">
        <v>2295</v>
      </c>
      <c r="D342" s="338" t="s">
        <v>320</v>
      </c>
      <c r="E342" s="338" t="s">
        <v>289</v>
      </c>
      <c r="F342" s="339" t="s">
        <v>2357</v>
      </c>
      <c r="G342" s="339" t="s">
        <v>1862</v>
      </c>
      <c r="H342" s="339" t="s">
        <v>2318</v>
      </c>
      <c r="I342" s="349">
        <v>43616</v>
      </c>
      <c r="J342" s="340">
        <v>616.79999999999995</v>
      </c>
      <c r="K342" s="340"/>
      <c r="L342" s="341"/>
    </row>
    <row r="343" spans="1:12" ht="38.25" x14ac:dyDescent="0.25">
      <c r="A343" s="338">
        <v>341</v>
      </c>
      <c r="B343" s="338" t="s">
        <v>2127</v>
      </c>
      <c r="C343" s="339" t="s">
        <v>2295</v>
      </c>
      <c r="D343" s="338" t="s">
        <v>320</v>
      </c>
      <c r="E343" s="338" t="s">
        <v>289</v>
      </c>
      <c r="F343" s="339" t="s">
        <v>2358</v>
      </c>
      <c r="G343" s="339" t="s">
        <v>1862</v>
      </c>
      <c r="H343" s="339" t="s">
        <v>2318</v>
      </c>
      <c r="I343" s="349">
        <v>43616</v>
      </c>
      <c r="J343" s="340">
        <v>616.79999999999995</v>
      </c>
      <c r="K343" s="340"/>
      <c r="L343" s="341"/>
    </row>
    <row r="344" spans="1:12" ht="38.25" x14ac:dyDescent="0.25">
      <c r="A344" s="338">
        <v>342</v>
      </c>
      <c r="B344" s="338" t="s">
        <v>2127</v>
      </c>
      <c r="C344" s="339" t="s">
        <v>2295</v>
      </c>
      <c r="D344" s="338" t="s">
        <v>320</v>
      </c>
      <c r="E344" s="338" t="s">
        <v>289</v>
      </c>
      <c r="F344" s="339" t="s">
        <v>2359</v>
      </c>
      <c r="G344" s="339" t="s">
        <v>1862</v>
      </c>
      <c r="H344" s="339" t="s">
        <v>2318</v>
      </c>
      <c r="I344" s="349">
        <v>43616</v>
      </c>
      <c r="J344" s="340">
        <v>616.79999999999995</v>
      </c>
      <c r="K344" s="340"/>
      <c r="L344" s="341"/>
    </row>
    <row r="345" spans="1:12" ht="38.25" x14ac:dyDescent="0.25">
      <c r="A345" s="338">
        <v>343</v>
      </c>
      <c r="B345" s="338" t="s">
        <v>2127</v>
      </c>
      <c r="C345" s="339" t="s">
        <v>2295</v>
      </c>
      <c r="D345" s="338" t="s">
        <v>320</v>
      </c>
      <c r="E345" s="338" t="s">
        <v>289</v>
      </c>
      <c r="F345" s="339" t="s">
        <v>2360</v>
      </c>
      <c r="G345" s="339" t="s">
        <v>1862</v>
      </c>
      <c r="H345" s="339" t="s">
        <v>2318</v>
      </c>
      <c r="I345" s="349">
        <v>43616</v>
      </c>
      <c r="J345" s="340">
        <v>616.79999999999995</v>
      </c>
      <c r="K345" s="340"/>
      <c r="L345" s="341"/>
    </row>
    <row r="346" spans="1:12" ht="38.25" x14ac:dyDescent="0.25">
      <c r="A346" s="338">
        <v>344</v>
      </c>
      <c r="B346" s="338" t="s">
        <v>2127</v>
      </c>
      <c r="C346" s="339" t="s">
        <v>2295</v>
      </c>
      <c r="D346" s="338" t="s">
        <v>320</v>
      </c>
      <c r="E346" s="338" t="s">
        <v>289</v>
      </c>
      <c r="F346" s="339" t="s">
        <v>2361</v>
      </c>
      <c r="G346" s="339" t="s">
        <v>1862</v>
      </c>
      <c r="H346" s="339" t="s">
        <v>2318</v>
      </c>
      <c r="I346" s="349">
        <v>43616</v>
      </c>
      <c r="J346" s="340">
        <v>616.79999999999995</v>
      </c>
      <c r="K346" s="340"/>
      <c r="L346" s="341"/>
    </row>
    <row r="347" spans="1:12" ht="38.25" x14ac:dyDescent="0.25">
      <c r="A347" s="338">
        <v>345</v>
      </c>
      <c r="B347" s="338" t="s">
        <v>2127</v>
      </c>
      <c r="C347" s="339" t="s">
        <v>2295</v>
      </c>
      <c r="D347" s="338" t="s">
        <v>320</v>
      </c>
      <c r="E347" s="338" t="s">
        <v>289</v>
      </c>
      <c r="F347" s="339" t="s">
        <v>2362</v>
      </c>
      <c r="G347" s="339" t="s">
        <v>1862</v>
      </c>
      <c r="H347" s="339" t="s">
        <v>2318</v>
      </c>
      <c r="I347" s="349">
        <v>43615</v>
      </c>
      <c r="J347" s="340">
        <v>1034.4000000000001</v>
      </c>
      <c r="K347" s="340"/>
      <c r="L347" s="341"/>
    </row>
    <row r="348" spans="1:12" ht="38.25" x14ac:dyDescent="0.25">
      <c r="A348" s="338">
        <v>346</v>
      </c>
      <c r="B348" s="338" t="s">
        <v>2127</v>
      </c>
      <c r="C348" s="339" t="s">
        <v>2295</v>
      </c>
      <c r="D348" s="338" t="s">
        <v>320</v>
      </c>
      <c r="E348" s="338" t="s">
        <v>289</v>
      </c>
      <c r="F348" s="339" t="s">
        <v>2363</v>
      </c>
      <c r="G348" s="339" t="s">
        <v>1862</v>
      </c>
      <c r="H348" s="339" t="s">
        <v>2318</v>
      </c>
      <c r="I348" s="349">
        <v>43615</v>
      </c>
      <c r="J348" s="340">
        <v>1034.4000000000001</v>
      </c>
      <c r="K348" s="340"/>
      <c r="L348" s="341"/>
    </row>
    <row r="349" spans="1:12" ht="38.25" x14ac:dyDescent="0.25">
      <c r="A349" s="338">
        <v>347</v>
      </c>
      <c r="B349" s="338" t="s">
        <v>2127</v>
      </c>
      <c r="C349" s="339" t="s">
        <v>2295</v>
      </c>
      <c r="D349" s="338" t="s">
        <v>320</v>
      </c>
      <c r="E349" s="338" t="s">
        <v>289</v>
      </c>
      <c r="F349" s="339" t="s">
        <v>2364</v>
      </c>
      <c r="G349" s="339" t="s">
        <v>1862</v>
      </c>
      <c r="H349" s="339" t="s">
        <v>2318</v>
      </c>
      <c r="I349" s="349">
        <v>43615</v>
      </c>
      <c r="J349" s="340">
        <v>1034.4000000000001</v>
      </c>
      <c r="K349" s="340"/>
      <c r="L349" s="341"/>
    </row>
    <row r="350" spans="1:12" ht="38.25" x14ac:dyDescent="0.25">
      <c r="A350" s="338">
        <v>348</v>
      </c>
      <c r="B350" s="338" t="s">
        <v>2127</v>
      </c>
      <c r="C350" s="339" t="s">
        <v>2295</v>
      </c>
      <c r="D350" s="338" t="s">
        <v>320</v>
      </c>
      <c r="E350" s="338" t="s">
        <v>289</v>
      </c>
      <c r="F350" s="339" t="s">
        <v>2365</v>
      </c>
      <c r="G350" s="339" t="s">
        <v>1862</v>
      </c>
      <c r="H350" s="339" t="s">
        <v>2318</v>
      </c>
      <c r="I350" s="349">
        <v>43616</v>
      </c>
      <c r="J350" s="340">
        <v>616.79999999999995</v>
      </c>
      <c r="K350" s="340"/>
      <c r="L350" s="341"/>
    </row>
    <row r="351" spans="1:12" ht="25.5" x14ac:dyDescent="0.25">
      <c r="A351" s="338">
        <v>349</v>
      </c>
      <c r="B351" s="338" t="s">
        <v>2127</v>
      </c>
      <c r="C351" s="339" t="s">
        <v>2366</v>
      </c>
      <c r="D351" s="338" t="s">
        <v>320</v>
      </c>
      <c r="E351" s="338" t="s">
        <v>289</v>
      </c>
      <c r="F351" s="339" t="s">
        <v>2367</v>
      </c>
      <c r="G351" s="339" t="s">
        <v>2179</v>
      </c>
      <c r="H351" s="339" t="s">
        <v>2180</v>
      </c>
      <c r="I351" s="349">
        <v>43619</v>
      </c>
      <c r="J351" s="340">
        <v>390</v>
      </c>
      <c r="K351" s="340"/>
      <c r="L351" s="341"/>
    </row>
    <row r="352" spans="1:12" ht="25.5" x14ac:dyDescent="0.25">
      <c r="A352" s="338">
        <v>350</v>
      </c>
      <c r="B352" s="338" t="s">
        <v>2127</v>
      </c>
      <c r="C352" s="339" t="s">
        <v>2368</v>
      </c>
      <c r="D352" s="338" t="s">
        <v>320</v>
      </c>
      <c r="E352" s="338" t="s">
        <v>289</v>
      </c>
      <c r="F352" s="339" t="s">
        <v>2369</v>
      </c>
      <c r="G352" s="339" t="s">
        <v>2179</v>
      </c>
      <c r="H352" s="339" t="s">
        <v>2180</v>
      </c>
      <c r="I352" s="349">
        <v>43620</v>
      </c>
      <c r="J352" s="340">
        <v>1308</v>
      </c>
      <c r="K352" s="340"/>
      <c r="L352" s="341"/>
    </row>
    <row r="353" spans="1:12" ht="51" x14ac:dyDescent="0.25">
      <c r="A353" s="338">
        <v>351</v>
      </c>
      <c r="B353" s="338" t="s">
        <v>2127</v>
      </c>
      <c r="C353" s="339" t="s">
        <v>2203</v>
      </c>
      <c r="D353" s="338" t="s">
        <v>320</v>
      </c>
      <c r="E353" s="338" t="s">
        <v>289</v>
      </c>
      <c r="F353" s="339" t="s">
        <v>2370</v>
      </c>
      <c r="G353" s="339" t="s">
        <v>2205</v>
      </c>
      <c r="H353" s="339" t="s">
        <v>2206</v>
      </c>
      <c r="I353" s="349">
        <v>43623</v>
      </c>
      <c r="J353" s="340">
        <v>60</v>
      </c>
      <c r="K353" s="340"/>
      <c r="L353" s="341"/>
    </row>
    <row r="354" spans="1:12" ht="25.5" x14ac:dyDescent="0.25">
      <c r="A354" s="338">
        <v>352</v>
      </c>
      <c r="B354" s="338" t="s">
        <v>2127</v>
      </c>
      <c r="C354" s="339" t="s">
        <v>2304</v>
      </c>
      <c r="D354" s="338" t="s">
        <v>320</v>
      </c>
      <c r="E354" s="338" t="s">
        <v>289</v>
      </c>
      <c r="F354" s="339" t="s">
        <v>2371</v>
      </c>
      <c r="G354" s="339" t="s">
        <v>2179</v>
      </c>
      <c r="H354" s="339" t="s">
        <v>2180</v>
      </c>
      <c r="I354" s="349">
        <v>43626</v>
      </c>
      <c r="J354" s="340">
        <v>204</v>
      </c>
      <c r="K354" s="340"/>
      <c r="L354" s="341"/>
    </row>
    <row r="355" spans="1:12" ht="38.25" x14ac:dyDescent="0.25">
      <c r="A355" s="338">
        <v>353</v>
      </c>
      <c r="B355" s="338" t="s">
        <v>2127</v>
      </c>
      <c r="C355" s="339" t="s">
        <v>2295</v>
      </c>
      <c r="D355" s="338" t="s">
        <v>320</v>
      </c>
      <c r="E355" s="338" t="s">
        <v>289</v>
      </c>
      <c r="F355" s="339" t="s">
        <v>2372</v>
      </c>
      <c r="G355" s="339" t="s">
        <v>1862</v>
      </c>
      <c r="H355" s="339" t="s">
        <v>2318</v>
      </c>
      <c r="I355" s="349">
        <v>43600</v>
      </c>
      <c r="J355" s="340">
        <v>1034.4000000000001</v>
      </c>
      <c r="K355" s="340"/>
      <c r="L355" s="341"/>
    </row>
    <row r="356" spans="1:12" ht="38.25" x14ac:dyDescent="0.25">
      <c r="A356" s="338">
        <v>354</v>
      </c>
      <c r="B356" s="338" t="s">
        <v>2127</v>
      </c>
      <c r="C356" s="339" t="s">
        <v>2295</v>
      </c>
      <c r="D356" s="338" t="s">
        <v>320</v>
      </c>
      <c r="E356" s="338" t="s">
        <v>289</v>
      </c>
      <c r="F356" s="339" t="s">
        <v>2373</v>
      </c>
      <c r="G356" s="339" t="s">
        <v>1862</v>
      </c>
      <c r="H356" s="339" t="s">
        <v>2318</v>
      </c>
      <c r="I356" s="349">
        <v>43600</v>
      </c>
      <c r="J356" s="340">
        <v>1034.4000000000001</v>
      </c>
      <c r="K356" s="340"/>
      <c r="L356" s="341"/>
    </row>
    <row r="357" spans="1:12" ht="38.25" x14ac:dyDescent="0.25">
      <c r="A357" s="338">
        <v>355</v>
      </c>
      <c r="B357" s="338" t="s">
        <v>2127</v>
      </c>
      <c r="C357" s="339" t="s">
        <v>2295</v>
      </c>
      <c r="D357" s="338" t="s">
        <v>320</v>
      </c>
      <c r="E357" s="338" t="s">
        <v>289</v>
      </c>
      <c r="F357" s="339" t="s">
        <v>2374</v>
      </c>
      <c r="G357" s="339" t="s">
        <v>1862</v>
      </c>
      <c r="H357" s="339" t="s">
        <v>2318</v>
      </c>
      <c r="I357" s="349">
        <v>43600</v>
      </c>
      <c r="J357" s="340">
        <v>1034.4000000000001</v>
      </c>
      <c r="K357" s="340"/>
      <c r="L357" s="341"/>
    </row>
    <row r="358" spans="1:12" ht="38.25" x14ac:dyDescent="0.25">
      <c r="A358" s="338">
        <v>356</v>
      </c>
      <c r="B358" s="338" t="s">
        <v>2127</v>
      </c>
      <c r="C358" s="339" t="s">
        <v>2295</v>
      </c>
      <c r="D358" s="338" t="s">
        <v>320</v>
      </c>
      <c r="E358" s="338" t="s">
        <v>289</v>
      </c>
      <c r="F358" s="339" t="s">
        <v>2375</v>
      </c>
      <c r="G358" s="339" t="s">
        <v>1862</v>
      </c>
      <c r="H358" s="339" t="s">
        <v>2318</v>
      </c>
      <c r="I358" s="349">
        <v>43616</v>
      </c>
      <c r="J358" s="340">
        <v>1034.4000000000001</v>
      </c>
      <c r="K358" s="340"/>
      <c r="L358" s="341"/>
    </row>
    <row r="359" spans="1:12" ht="38.25" x14ac:dyDescent="0.25">
      <c r="A359" s="338">
        <v>357</v>
      </c>
      <c r="B359" s="338" t="s">
        <v>2127</v>
      </c>
      <c r="C359" s="339" t="s">
        <v>2295</v>
      </c>
      <c r="D359" s="338" t="s">
        <v>320</v>
      </c>
      <c r="E359" s="338" t="s">
        <v>289</v>
      </c>
      <c r="F359" s="339" t="s">
        <v>2376</v>
      </c>
      <c r="G359" s="339" t="s">
        <v>1862</v>
      </c>
      <c r="H359" s="339" t="s">
        <v>2318</v>
      </c>
      <c r="I359" s="349">
        <v>43600</v>
      </c>
      <c r="J359" s="340">
        <v>1034.4000000000001</v>
      </c>
      <c r="K359" s="340"/>
      <c r="L359" s="341"/>
    </row>
    <row r="360" spans="1:12" ht="38.25" x14ac:dyDescent="0.25">
      <c r="A360" s="338">
        <v>358</v>
      </c>
      <c r="B360" s="338" t="s">
        <v>2127</v>
      </c>
      <c r="C360" s="339" t="s">
        <v>2295</v>
      </c>
      <c r="D360" s="338" t="s">
        <v>320</v>
      </c>
      <c r="E360" s="338" t="s">
        <v>289</v>
      </c>
      <c r="F360" s="339" t="s">
        <v>2377</v>
      </c>
      <c r="G360" s="339" t="s">
        <v>1862</v>
      </c>
      <c r="H360" s="339" t="s">
        <v>2318</v>
      </c>
      <c r="I360" s="349">
        <v>43616</v>
      </c>
      <c r="J360" s="340">
        <v>1034.4000000000001</v>
      </c>
      <c r="K360" s="340"/>
      <c r="L360" s="341"/>
    </row>
    <row r="361" spans="1:12" ht="38.25" x14ac:dyDescent="0.25">
      <c r="A361" s="338">
        <v>359</v>
      </c>
      <c r="B361" s="338" t="s">
        <v>2127</v>
      </c>
      <c r="C361" s="339" t="s">
        <v>2295</v>
      </c>
      <c r="D361" s="338" t="s">
        <v>320</v>
      </c>
      <c r="E361" s="338" t="s">
        <v>289</v>
      </c>
      <c r="F361" s="339" t="s">
        <v>2378</v>
      </c>
      <c r="G361" s="339" t="s">
        <v>1862</v>
      </c>
      <c r="H361" s="339" t="s">
        <v>2318</v>
      </c>
      <c r="I361" s="349">
        <v>43616</v>
      </c>
      <c r="J361" s="340">
        <v>1034.4000000000001</v>
      </c>
      <c r="K361" s="340"/>
      <c r="L361" s="341"/>
    </row>
    <row r="362" spans="1:12" ht="38.25" x14ac:dyDescent="0.25">
      <c r="A362" s="338">
        <v>360</v>
      </c>
      <c r="B362" s="338" t="s">
        <v>2127</v>
      </c>
      <c r="C362" s="339" t="s">
        <v>2295</v>
      </c>
      <c r="D362" s="338" t="s">
        <v>320</v>
      </c>
      <c r="E362" s="338" t="s">
        <v>289</v>
      </c>
      <c r="F362" s="339" t="s">
        <v>2379</v>
      </c>
      <c r="G362" s="339" t="s">
        <v>1862</v>
      </c>
      <c r="H362" s="339" t="s">
        <v>2318</v>
      </c>
      <c r="I362" s="349">
        <v>43616</v>
      </c>
      <c r="J362" s="340">
        <v>1034.4000000000001</v>
      </c>
      <c r="K362" s="340"/>
      <c r="L362" s="341"/>
    </row>
    <row r="363" spans="1:12" ht="38.25" x14ac:dyDescent="0.25">
      <c r="A363" s="338">
        <v>361</v>
      </c>
      <c r="B363" s="338" t="s">
        <v>2127</v>
      </c>
      <c r="C363" s="339" t="s">
        <v>2295</v>
      </c>
      <c r="D363" s="338" t="s">
        <v>320</v>
      </c>
      <c r="E363" s="338" t="s">
        <v>289</v>
      </c>
      <c r="F363" s="339" t="s">
        <v>2380</v>
      </c>
      <c r="G363" s="339" t="s">
        <v>1862</v>
      </c>
      <c r="H363" s="339" t="s">
        <v>2318</v>
      </c>
      <c r="I363" s="349">
        <v>43616</v>
      </c>
      <c r="J363" s="340">
        <v>1034.4000000000001</v>
      </c>
      <c r="K363" s="340"/>
      <c r="L363" s="341"/>
    </row>
    <row r="364" spans="1:12" ht="38.25" x14ac:dyDescent="0.25">
      <c r="A364" s="338">
        <v>362</v>
      </c>
      <c r="B364" s="338" t="s">
        <v>2127</v>
      </c>
      <c r="C364" s="339" t="s">
        <v>2381</v>
      </c>
      <c r="D364" s="338" t="s">
        <v>320</v>
      </c>
      <c r="E364" s="338" t="s">
        <v>289</v>
      </c>
      <c r="F364" s="339" t="s">
        <v>2382</v>
      </c>
      <c r="G364" s="339" t="s">
        <v>1862</v>
      </c>
      <c r="H364" s="339" t="s">
        <v>2383</v>
      </c>
      <c r="I364" s="349">
        <v>43629</v>
      </c>
      <c r="J364" s="340">
        <v>60</v>
      </c>
      <c r="K364" s="340"/>
      <c r="L364" s="341"/>
    </row>
    <row r="365" spans="1:12" ht="38.25" x14ac:dyDescent="0.25">
      <c r="A365" s="338">
        <v>363</v>
      </c>
      <c r="B365" s="338" t="s">
        <v>2127</v>
      </c>
      <c r="C365" s="339" t="s">
        <v>2295</v>
      </c>
      <c r="D365" s="338" t="s">
        <v>320</v>
      </c>
      <c r="E365" s="338" t="s">
        <v>289</v>
      </c>
      <c r="F365" s="339" t="s">
        <v>2384</v>
      </c>
      <c r="G365" s="339" t="s">
        <v>1862</v>
      </c>
      <c r="H365" s="339" t="s">
        <v>2318</v>
      </c>
      <c r="I365" s="349">
        <v>43616</v>
      </c>
      <c r="J365" s="340">
        <v>1034.4000000000001</v>
      </c>
      <c r="K365" s="340"/>
      <c r="L365" s="341"/>
    </row>
    <row r="366" spans="1:12" ht="38.25" x14ac:dyDescent="0.25">
      <c r="A366" s="338">
        <v>364</v>
      </c>
      <c r="B366" s="338" t="s">
        <v>2127</v>
      </c>
      <c r="C366" s="339" t="s">
        <v>2295</v>
      </c>
      <c r="D366" s="338" t="s">
        <v>320</v>
      </c>
      <c r="E366" s="338" t="s">
        <v>289</v>
      </c>
      <c r="F366" s="339" t="s">
        <v>2385</v>
      </c>
      <c r="G366" s="339" t="s">
        <v>1862</v>
      </c>
      <c r="H366" s="339" t="s">
        <v>2318</v>
      </c>
      <c r="I366" s="349">
        <v>43616</v>
      </c>
      <c r="J366" s="340">
        <v>1034.4000000000001</v>
      </c>
      <c r="K366" s="340"/>
      <c r="L366" s="341"/>
    </row>
    <row r="367" spans="1:12" ht="38.25" x14ac:dyDescent="0.25">
      <c r="A367" s="338">
        <v>365</v>
      </c>
      <c r="B367" s="338" t="s">
        <v>2127</v>
      </c>
      <c r="C367" s="339" t="s">
        <v>2295</v>
      </c>
      <c r="D367" s="338" t="s">
        <v>320</v>
      </c>
      <c r="E367" s="338" t="s">
        <v>289</v>
      </c>
      <c r="F367" s="339" t="s">
        <v>2386</v>
      </c>
      <c r="G367" s="339" t="s">
        <v>1862</v>
      </c>
      <c r="H367" s="339" t="s">
        <v>2318</v>
      </c>
      <c r="I367" s="349">
        <v>43616</v>
      </c>
      <c r="J367" s="340">
        <v>1034.4000000000001</v>
      </c>
      <c r="K367" s="340"/>
      <c r="L367" s="341"/>
    </row>
    <row r="368" spans="1:12" ht="38.25" x14ac:dyDescent="0.25">
      <c r="A368" s="338">
        <v>366</v>
      </c>
      <c r="B368" s="338" t="s">
        <v>2127</v>
      </c>
      <c r="C368" s="339" t="s">
        <v>2238</v>
      </c>
      <c r="D368" s="338" t="s">
        <v>320</v>
      </c>
      <c r="E368" s="338" t="s">
        <v>289</v>
      </c>
      <c r="F368" s="339" t="s">
        <v>2387</v>
      </c>
      <c r="G368" s="339" t="s">
        <v>2179</v>
      </c>
      <c r="H368" s="339" t="s">
        <v>2180</v>
      </c>
      <c r="I368" s="349">
        <v>43629</v>
      </c>
      <c r="J368" s="340">
        <v>1140</v>
      </c>
      <c r="K368" s="340"/>
      <c r="L368" s="341"/>
    </row>
    <row r="369" spans="1:12" ht="63.75" x14ac:dyDescent="0.25">
      <c r="A369" s="338">
        <v>367</v>
      </c>
      <c r="B369" s="338" t="s">
        <v>2127</v>
      </c>
      <c r="C369" s="339" t="s">
        <v>2388</v>
      </c>
      <c r="D369" s="338" t="s">
        <v>320</v>
      </c>
      <c r="E369" s="338" t="s">
        <v>289</v>
      </c>
      <c r="F369" s="339" t="s">
        <v>2389</v>
      </c>
      <c r="G369" s="339" t="s">
        <v>1862</v>
      </c>
      <c r="H369" s="339" t="s">
        <v>2390</v>
      </c>
      <c r="I369" s="349">
        <v>43630</v>
      </c>
      <c r="J369" s="340">
        <v>480</v>
      </c>
      <c r="K369" s="340"/>
      <c r="L369" s="341"/>
    </row>
    <row r="370" spans="1:12" ht="38.25" x14ac:dyDescent="0.25">
      <c r="A370" s="338">
        <v>368</v>
      </c>
      <c r="B370" s="338" t="s">
        <v>2127</v>
      </c>
      <c r="C370" s="339" t="s">
        <v>2238</v>
      </c>
      <c r="D370" s="338" t="s">
        <v>320</v>
      </c>
      <c r="E370" s="338" t="s">
        <v>289</v>
      </c>
      <c r="F370" s="339" t="s">
        <v>2391</v>
      </c>
      <c r="G370" s="339" t="s">
        <v>2179</v>
      </c>
      <c r="H370" s="339" t="s">
        <v>2180</v>
      </c>
      <c r="I370" s="349">
        <v>43630</v>
      </c>
      <c r="J370" s="340">
        <v>378</v>
      </c>
      <c r="K370" s="340"/>
      <c r="L370" s="341"/>
    </row>
    <row r="371" spans="1:12" ht="38.25" x14ac:dyDescent="0.25">
      <c r="A371" s="338">
        <v>369</v>
      </c>
      <c r="B371" s="338" t="s">
        <v>2127</v>
      </c>
      <c r="C371" s="339" t="s">
        <v>2238</v>
      </c>
      <c r="D371" s="338" t="s">
        <v>320</v>
      </c>
      <c r="E371" s="338" t="s">
        <v>289</v>
      </c>
      <c r="F371" s="339" t="s">
        <v>2392</v>
      </c>
      <c r="G371" s="339" t="s">
        <v>2179</v>
      </c>
      <c r="H371" s="339" t="s">
        <v>2180</v>
      </c>
      <c r="I371" s="349">
        <v>43630</v>
      </c>
      <c r="J371" s="340">
        <v>1770</v>
      </c>
      <c r="K371" s="340"/>
      <c r="L371" s="341"/>
    </row>
    <row r="372" spans="1:12" ht="38.25" x14ac:dyDescent="0.25">
      <c r="A372" s="338">
        <v>370</v>
      </c>
      <c r="B372" s="338" t="s">
        <v>2127</v>
      </c>
      <c r="C372" s="339" t="s">
        <v>2238</v>
      </c>
      <c r="D372" s="338" t="s">
        <v>320</v>
      </c>
      <c r="E372" s="338" t="s">
        <v>289</v>
      </c>
      <c r="F372" s="339" t="s">
        <v>2393</v>
      </c>
      <c r="G372" s="339" t="s">
        <v>2179</v>
      </c>
      <c r="H372" s="339" t="s">
        <v>2180</v>
      </c>
      <c r="I372" s="349">
        <v>43630</v>
      </c>
      <c r="J372" s="340">
        <v>1092</v>
      </c>
      <c r="K372" s="340"/>
      <c r="L372" s="341"/>
    </row>
    <row r="373" spans="1:12" ht="25.5" x14ac:dyDescent="0.25">
      <c r="A373" s="338">
        <v>371</v>
      </c>
      <c r="B373" s="338" t="s">
        <v>2127</v>
      </c>
      <c r="C373" s="339" t="s">
        <v>2394</v>
      </c>
      <c r="D373" s="338" t="s">
        <v>320</v>
      </c>
      <c r="E373" s="338" t="s">
        <v>289</v>
      </c>
      <c r="F373" s="339" t="s">
        <v>2395</v>
      </c>
      <c r="G373" s="339" t="s">
        <v>2185</v>
      </c>
      <c r="H373" s="339" t="s">
        <v>2209</v>
      </c>
      <c r="I373" s="349">
        <v>43628</v>
      </c>
      <c r="J373" s="340">
        <v>300</v>
      </c>
      <c r="K373" s="340"/>
      <c r="L373" s="341"/>
    </row>
    <row r="374" spans="1:12" ht="38.25" x14ac:dyDescent="0.25">
      <c r="A374" s="338">
        <v>372</v>
      </c>
      <c r="B374" s="338" t="s">
        <v>2127</v>
      </c>
      <c r="C374" s="339" t="s">
        <v>2563</v>
      </c>
      <c r="D374" s="338" t="s">
        <v>320</v>
      </c>
      <c r="E374" s="338" t="s">
        <v>289</v>
      </c>
      <c r="F374" s="339" t="s">
        <v>2396</v>
      </c>
      <c r="G374" s="339" t="s">
        <v>1862</v>
      </c>
      <c r="H374" s="339" t="s">
        <v>555</v>
      </c>
      <c r="I374" s="349">
        <v>43633</v>
      </c>
      <c r="J374" s="340">
        <v>17700</v>
      </c>
      <c r="K374" s="340"/>
      <c r="L374" s="341"/>
    </row>
    <row r="375" spans="1:12" ht="38.25" x14ac:dyDescent="0.25">
      <c r="A375" s="338">
        <v>373</v>
      </c>
      <c r="B375" s="338" t="s">
        <v>2127</v>
      </c>
      <c r="C375" s="339" t="s">
        <v>2295</v>
      </c>
      <c r="D375" s="338" t="s">
        <v>320</v>
      </c>
      <c r="E375" s="338" t="s">
        <v>289</v>
      </c>
      <c r="F375" s="339" t="s">
        <v>2348</v>
      </c>
      <c r="G375" s="339" t="s">
        <v>1862</v>
      </c>
      <c r="H375" s="339" t="s">
        <v>2318</v>
      </c>
      <c r="I375" s="349">
        <v>43616</v>
      </c>
      <c r="J375" s="340">
        <v>616.79999999999995</v>
      </c>
      <c r="K375" s="340"/>
      <c r="L375" s="341"/>
    </row>
    <row r="376" spans="1:12" ht="38.25" x14ac:dyDescent="0.25">
      <c r="A376" s="338">
        <v>374</v>
      </c>
      <c r="B376" s="338" t="s">
        <v>2127</v>
      </c>
      <c r="C376" s="339" t="s">
        <v>2117</v>
      </c>
      <c r="D376" s="338" t="s">
        <v>320</v>
      </c>
      <c r="E376" s="338" t="s">
        <v>289</v>
      </c>
      <c r="F376" s="339" t="s">
        <v>2397</v>
      </c>
      <c r="G376" s="339" t="s">
        <v>1862</v>
      </c>
      <c r="H376" s="339" t="s">
        <v>2398</v>
      </c>
      <c r="I376" s="349">
        <v>43629</v>
      </c>
      <c r="J376" s="340">
        <v>12000</v>
      </c>
      <c r="K376" s="340"/>
      <c r="L376" s="341"/>
    </row>
    <row r="377" spans="1:12" ht="38.25" x14ac:dyDescent="0.25">
      <c r="A377" s="338">
        <v>375</v>
      </c>
      <c r="B377" s="338" t="s">
        <v>2127</v>
      </c>
      <c r="C377" s="339" t="s">
        <v>2295</v>
      </c>
      <c r="D377" s="338" t="s">
        <v>320</v>
      </c>
      <c r="E377" s="338" t="s">
        <v>289</v>
      </c>
      <c r="F377" s="339" t="s">
        <v>2348</v>
      </c>
      <c r="G377" s="339" t="s">
        <v>1862</v>
      </c>
      <c r="H377" s="339" t="s">
        <v>2318</v>
      </c>
      <c r="I377" s="349">
        <v>43616</v>
      </c>
      <c r="J377" s="340">
        <v>1034.4000000000001</v>
      </c>
      <c r="K377" s="340"/>
      <c r="L377" s="341"/>
    </row>
    <row r="378" spans="1:12" ht="38.25" x14ac:dyDescent="0.25">
      <c r="A378" s="338">
        <v>376</v>
      </c>
      <c r="B378" s="338" t="s">
        <v>2127</v>
      </c>
      <c r="C378" s="339" t="s">
        <v>2238</v>
      </c>
      <c r="D378" s="338" t="s">
        <v>320</v>
      </c>
      <c r="E378" s="338" t="s">
        <v>289</v>
      </c>
      <c r="F378" s="339" t="s">
        <v>2399</v>
      </c>
      <c r="G378" s="339" t="s">
        <v>2179</v>
      </c>
      <c r="H378" s="339" t="s">
        <v>2180</v>
      </c>
      <c r="I378" s="349">
        <v>43634</v>
      </c>
      <c r="J378" s="340">
        <v>1020</v>
      </c>
      <c r="K378" s="340"/>
      <c r="L378" s="341"/>
    </row>
    <row r="379" spans="1:12" ht="63.75" x14ac:dyDescent="0.25">
      <c r="A379" s="338">
        <v>377</v>
      </c>
      <c r="B379" s="338" t="s">
        <v>2127</v>
      </c>
      <c r="C379" s="339" t="s">
        <v>2400</v>
      </c>
      <c r="D379" s="338" t="s">
        <v>320</v>
      </c>
      <c r="E379" s="338" t="s">
        <v>289</v>
      </c>
      <c r="F379" s="339" t="s">
        <v>2401</v>
      </c>
      <c r="G379" s="339" t="s">
        <v>2205</v>
      </c>
      <c r="H379" s="339" t="s">
        <v>2206</v>
      </c>
      <c r="I379" s="349">
        <v>43637</v>
      </c>
      <c r="J379" s="340">
        <v>825</v>
      </c>
      <c r="K379" s="340"/>
      <c r="L379" s="341"/>
    </row>
    <row r="380" spans="1:12" ht="38.25" x14ac:dyDescent="0.25">
      <c r="A380" s="338">
        <v>378</v>
      </c>
      <c r="B380" s="338" t="s">
        <v>2127</v>
      </c>
      <c r="C380" s="339" t="s">
        <v>2238</v>
      </c>
      <c r="D380" s="338" t="s">
        <v>320</v>
      </c>
      <c r="E380" s="338" t="s">
        <v>289</v>
      </c>
      <c r="F380" s="339" t="s">
        <v>2402</v>
      </c>
      <c r="G380" s="339" t="s">
        <v>2179</v>
      </c>
      <c r="H380" s="339" t="s">
        <v>2180</v>
      </c>
      <c r="I380" s="349">
        <v>43640</v>
      </c>
      <c r="J380" s="340">
        <v>1362</v>
      </c>
      <c r="K380" s="340"/>
      <c r="L380" s="341"/>
    </row>
    <row r="381" spans="1:12" ht="25.5" x14ac:dyDescent="0.25">
      <c r="A381" s="338">
        <v>379</v>
      </c>
      <c r="B381" s="338" t="s">
        <v>2127</v>
      </c>
      <c r="C381" s="339" t="s">
        <v>2403</v>
      </c>
      <c r="D381" s="338" t="s">
        <v>320</v>
      </c>
      <c r="E381" s="338" t="s">
        <v>289</v>
      </c>
      <c r="F381" s="339" t="s">
        <v>2404</v>
      </c>
      <c r="G381" s="339" t="s">
        <v>2185</v>
      </c>
      <c r="H381" s="339" t="s">
        <v>2186</v>
      </c>
      <c r="I381" s="349">
        <v>43643</v>
      </c>
      <c r="J381" s="340">
        <v>360</v>
      </c>
      <c r="K381" s="340"/>
      <c r="L381" s="341"/>
    </row>
    <row r="382" spans="1:12" ht="51" x14ac:dyDescent="0.25">
      <c r="A382" s="338">
        <v>380</v>
      </c>
      <c r="B382" s="338" t="s">
        <v>2127</v>
      </c>
      <c r="C382" s="339" t="s">
        <v>2203</v>
      </c>
      <c r="D382" s="338" t="s">
        <v>320</v>
      </c>
      <c r="E382" s="338" t="s">
        <v>289</v>
      </c>
      <c r="F382" s="339" t="s">
        <v>2405</v>
      </c>
      <c r="G382" s="339" t="s">
        <v>2205</v>
      </c>
      <c r="H382" s="339" t="s">
        <v>2206</v>
      </c>
      <c r="I382" s="349">
        <v>43647</v>
      </c>
      <c r="J382" s="340">
        <v>360</v>
      </c>
      <c r="K382" s="340"/>
      <c r="L382" s="341"/>
    </row>
    <row r="383" spans="1:12" ht="38.25" x14ac:dyDescent="0.25">
      <c r="A383" s="338">
        <v>381</v>
      </c>
      <c r="B383" s="338" t="s">
        <v>2127</v>
      </c>
      <c r="C383" s="339" t="s">
        <v>2295</v>
      </c>
      <c r="D383" s="338" t="s">
        <v>320</v>
      </c>
      <c r="E383" s="338" t="s">
        <v>289</v>
      </c>
      <c r="F383" s="339" t="s">
        <v>2406</v>
      </c>
      <c r="G383" s="339" t="s">
        <v>1862</v>
      </c>
      <c r="H383" s="339" t="s">
        <v>2318</v>
      </c>
      <c r="I383" s="349">
        <v>43629</v>
      </c>
      <c r="J383" s="340">
        <v>616.79999999999995</v>
      </c>
      <c r="K383" s="340"/>
      <c r="L383" s="341"/>
    </row>
    <row r="384" spans="1:12" ht="38.25" x14ac:dyDescent="0.25">
      <c r="A384" s="338">
        <v>382</v>
      </c>
      <c r="B384" s="338" t="s">
        <v>2127</v>
      </c>
      <c r="C384" s="339" t="s">
        <v>2295</v>
      </c>
      <c r="D384" s="338" t="s">
        <v>320</v>
      </c>
      <c r="E384" s="338" t="s">
        <v>289</v>
      </c>
      <c r="F384" s="339" t="s">
        <v>2407</v>
      </c>
      <c r="G384" s="339" t="s">
        <v>1862</v>
      </c>
      <c r="H384" s="339" t="s">
        <v>2318</v>
      </c>
      <c r="I384" s="349">
        <v>43644</v>
      </c>
      <c r="J384" s="340">
        <v>616.79999999999995</v>
      </c>
      <c r="K384" s="340"/>
      <c r="L384" s="341"/>
    </row>
    <row r="385" spans="1:12" ht="38.25" x14ac:dyDescent="0.25">
      <c r="A385" s="338">
        <v>383</v>
      </c>
      <c r="B385" s="338" t="s">
        <v>2127</v>
      </c>
      <c r="C385" s="339" t="s">
        <v>2274</v>
      </c>
      <c r="D385" s="338" t="s">
        <v>320</v>
      </c>
      <c r="E385" s="338" t="s">
        <v>289</v>
      </c>
      <c r="F385" s="339" t="s">
        <v>2408</v>
      </c>
      <c r="G385" s="339" t="s">
        <v>2179</v>
      </c>
      <c r="H385" s="339" t="s">
        <v>2180</v>
      </c>
      <c r="I385" s="349">
        <v>43649</v>
      </c>
      <c r="J385" s="340">
        <v>300</v>
      </c>
      <c r="K385" s="340"/>
      <c r="L385" s="341"/>
    </row>
    <row r="386" spans="1:12" ht="38.25" x14ac:dyDescent="0.25">
      <c r="A386" s="338">
        <v>384</v>
      </c>
      <c r="B386" s="338" t="s">
        <v>2127</v>
      </c>
      <c r="C386" s="339" t="s">
        <v>2238</v>
      </c>
      <c r="D386" s="338" t="s">
        <v>320</v>
      </c>
      <c r="E386" s="338" t="s">
        <v>289</v>
      </c>
      <c r="F386" s="339" t="s">
        <v>2409</v>
      </c>
      <c r="G386" s="339" t="s">
        <v>2179</v>
      </c>
      <c r="H386" s="339" t="s">
        <v>2180</v>
      </c>
      <c r="I386" s="349">
        <v>43650</v>
      </c>
      <c r="J386" s="340">
        <v>432</v>
      </c>
      <c r="K386" s="340"/>
      <c r="L386" s="341"/>
    </row>
    <row r="387" spans="1:12" ht="25.5" x14ac:dyDescent="0.25">
      <c r="A387" s="338">
        <v>385</v>
      </c>
      <c r="B387" s="338" t="s">
        <v>2127</v>
      </c>
      <c r="C387" s="339" t="s">
        <v>2304</v>
      </c>
      <c r="D387" s="338" t="s">
        <v>320</v>
      </c>
      <c r="E387" s="338" t="s">
        <v>289</v>
      </c>
      <c r="F387" s="339" t="s">
        <v>2410</v>
      </c>
      <c r="G387" s="339" t="s">
        <v>2179</v>
      </c>
      <c r="H387" s="339" t="s">
        <v>2180</v>
      </c>
      <c r="I387" s="349">
        <v>43654</v>
      </c>
      <c r="J387" s="340">
        <v>357</v>
      </c>
      <c r="K387" s="340"/>
      <c r="L387" s="341"/>
    </row>
    <row r="388" spans="1:12" ht="38.25" x14ac:dyDescent="0.25">
      <c r="A388" s="338">
        <v>386</v>
      </c>
      <c r="B388" s="338" t="s">
        <v>2127</v>
      </c>
      <c r="C388" s="339" t="s">
        <v>2411</v>
      </c>
      <c r="D388" s="338" t="s">
        <v>320</v>
      </c>
      <c r="E388" s="338" t="s">
        <v>289</v>
      </c>
      <c r="F388" s="339" t="s">
        <v>2412</v>
      </c>
      <c r="G388" s="339" t="s">
        <v>2179</v>
      </c>
      <c r="H388" s="339" t="s">
        <v>2180</v>
      </c>
      <c r="I388" s="349">
        <v>43655</v>
      </c>
      <c r="J388" s="340">
        <v>714</v>
      </c>
      <c r="K388" s="340"/>
      <c r="L388" s="341"/>
    </row>
    <row r="389" spans="1:12" ht="38.25" x14ac:dyDescent="0.25">
      <c r="A389" s="338">
        <v>387</v>
      </c>
      <c r="B389" s="338" t="s">
        <v>2127</v>
      </c>
      <c r="C389" s="339" t="s">
        <v>2562</v>
      </c>
      <c r="D389" s="338" t="s">
        <v>320</v>
      </c>
      <c r="E389" s="338" t="s">
        <v>289</v>
      </c>
      <c r="F389" s="339" t="s">
        <v>2342</v>
      </c>
      <c r="G389" s="339" t="s">
        <v>2288</v>
      </c>
      <c r="H389" s="339" t="s">
        <v>2343</v>
      </c>
      <c r="I389" s="349">
        <v>43646</v>
      </c>
      <c r="J389" s="340">
        <v>3348</v>
      </c>
      <c r="K389" s="340"/>
      <c r="L389" s="341"/>
    </row>
    <row r="390" spans="1:12" ht="38.25" x14ac:dyDescent="0.25">
      <c r="A390" s="338">
        <v>388</v>
      </c>
      <c r="B390" s="338" t="s">
        <v>2127</v>
      </c>
      <c r="C390" s="339" t="s">
        <v>2413</v>
      </c>
      <c r="D390" s="338" t="s">
        <v>320</v>
      </c>
      <c r="E390" s="338" t="s">
        <v>289</v>
      </c>
      <c r="F390" s="339" t="s">
        <v>2414</v>
      </c>
      <c r="G390" s="339" t="s">
        <v>1862</v>
      </c>
      <c r="H390" s="339" t="s">
        <v>555</v>
      </c>
      <c r="I390" s="349">
        <v>43656</v>
      </c>
      <c r="J390" s="340">
        <v>2400</v>
      </c>
      <c r="K390" s="340"/>
      <c r="L390" s="341"/>
    </row>
    <row r="391" spans="1:12" ht="25.5" x14ac:dyDescent="0.25">
      <c r="A391" s="338">
        <v>389</v>
      </c>
      <c r="B391" s="338" t="s">
        <v>2127</v>
      </c>
      <c r="C391" s="339" t="s">
        <v>2415</v>
      </c>
      <c r="D391" s="338" t="s">
        <v>320</v>
      </c>
      <c r="E391" s="338" t="s">
        <v>289</v>
      </c>
      <c r="F391" s="339" t="s">
        <v>2416</v>
      </c>
      <c r="G391" s="339" t="s">
        <v>2179</v>
      </c>
      <c r="H391" s="339" t="s">
        <v>2180</v>
      </c>
      <c r="I391" s="349">
        <v>43657</v>
      </c>
      <c r="J391" s="340">
        <v>822</v>
      </c>
      <c r="K391" s="340"/>
      <c r="L391" s="341"/>
    </row>
    <row r="392" spans="1:12" ht="25.5" x14ac:dyDescent="0.25">
      <c r="A392" s="338">
        <v>390</v>
      </c>
      <c r="B392" s="338" t="s">
        <v>2127</v>
      </c>
      <c r="C392" s="339" t="s">
        <v>2417</v>
      </c>
      <c r="D392" s="338" t="s">
        <v>320</v>
      </c>
      <c r="E392" s="338" t="s">
        <v>289</v>
      </c>
      <c r="F392" s="339" t="s">
        <v>2418</v>
      </c>
      <c r="G392" s="339" t="s">
        <v>2179</v>
      </c>
      <c r="H392" s="339" t="s">
        <v>2180</v>
      </c>
      <c r="I392" s="349">
        <v>43656</v>
      </c>
      <c r="J392" s="340">
        <v>1632</v>
      </c>
      <c r="K392" s="340"/>
      <c r="L392" s="341"/>
    </row>
    <row r="393" spans="1:12" ht="25.5" x14ac:dyDescent="0.25">
      <c r="A393" s="338">
        <v>391</v>
      </c>
      <c r="B393" s="338" t="s">
        <v>2127</v>
      </c>
      <c r="C393" s="339" t="s">
        <v>2253</v>
      </c>
      <c r="D393" s="338" t="s">
        <v>320</v>
      </c>
      <c r="E393" s="338" t="s">
        <v>289</v>
      </c>
      <c r="F393" s="339" t="s">
        <v>2419</v>
      </c>
      <c r="G393" s="339" t="s">
        <v>2205</v>
      </c>
      <c r="H393" s="339" t="s">
        <v>2255</v>
      </c>
      <c r="I393" s="349">
        <v>43658</v>
      </c>
      <c r="J393" s="340">
        <v>660</v>
      </c>
      <c r="K393" s="340"/>
      <c r="L393" s="341"/>
    </row>
    <row r="394" spans="1:12" ht="38.25" x14ac:dyDescent="0.25">
      <c r="A394" s="338">
        <v>392</v>
      </c>
      <c r="B394" s="338" t="s">
        <v>2127</v>
      </c>
      <c r="C394" s="339" t="s">
        <v>2420</v>
      </c>
      <c r="D394" s="338" t="s">
        <v>320</v>
      </c>
      <c r="E394" s="338" t="s">
        <v>289</v>
      </c>
      <c r="F394" s="339" t="s">
        <v>2421</v>
      </c>
      <c r="G394" s="339" t="s">
        <v>2205</v>
      </c>
      <c r="H394" s="339" t="s">
        <v>2255</v>
      </c>
      <c r="I394" s="349">
        <v>43658</v>
      </c>
      <c r="J394" s="340">
        <v>129</v>
      </c>
      <c r="K394" s="340"/>
      <c r="L394" s="341"/>
    </row>
    <row r="395" spans="1:12" ht="38.25" x14ac:dyDescent="0.25">
      <c r="A395" s="338">
        <v>393</v>
      </c>
      <c r="B395" s="338" t="s">
        <v>2127</v>
      </c>
      <c r="C395" s="339" t="s">
        <v>2422</v>
      </c>
      <c r="D395" s="338" t="s">
        <v>320</v>
      </c>
      <c r="E395" s="338" t="s">
        <v>289</v>
      </c>
      <c r="F395" s="339" t="s">
        <v>2423</v>
      </c>
      <c r="G395" s="339" t="s">
        <v>2205</v>
      </c>
      <c r="H395" s="339" t="s">
        <v>2255</v>
      </c>
      <c r="I395" s="349">
        <v>43658</v>
      </c>
      <c r="J395" s="340">
        <v>948</v>
      </c>
      <c r="K395" s="340"/>
      <c r="L395" s="341"/>
    </row>
    <row r="396" spans="1:12" ht="51" x14ac:dyDescent="0.25">
      <c r="A396" s="338">
        <v>394</v>
      </c>
      <c r="B396" s="338" t="s">
        <v>2127</v>
      </c>
      <c r="C396" s="339" t="s">
        <v>2203</v>
      </c>
      <c r="D396" s="338" t="s">
        <v>320</v>
      </c>
      <c r="E396" s="338" t="s">
        <v>289</v>
      </c>
      <c r="F396" s="339" t="s">
        <v>2424</v>
      </c>
      <c r="G396" s="339" t="s">
        <v>2205</v>
      </c>
      <c r="H396" s="339" t="s">
        <v>2206</v>
      </c>
      <c r="I396" s="349">
        <v>43658</v>
      </c>
      <c r="J396" s="340">
        <v>75</v>
      </c>
      <c r="K396" s="340"/>
      <c r="L396" s="341"/>
    </row>
    <row r="397" spans="1:12" ht="51" x14ac:dyDescent="0.25">
      <c r="A397" s="338">
        <v>395</v>
      </c>
      <c r="B397" s="338" t="s">
        <v>2127</v>
      </c>
      <c r="C397" s="339" t="s">
        <v>2203</v>
      </c>
      <c r="D397" s="338" t="s">
        <v>320</v>
      </c>
      <c r="E397" s="338" t="s">
        <v>289</v>
      </c>
      <c r="F397" s="339" t="s">
        <v>2425</v>
      </c>
      <c r="G397" s="339" t="s">
        <v>2205</v>
      </c>
      <c r="H397" s="339" t="s">
        <v>2206</v>
      </c>
      <c r="I397" s="349">
        <v>43658</v>
      </c>
      <c r="J397" s="340">
        <v>172.8</v>
      </c>
      <c r="K397" s="340"/>
      <c r="L397" s="341"/>
    </row>
    <row r="398" spans="1:12" ht="51" x14ac:dyDescent="0.25">
      <c r="A398" s="338">
        <v>396</v>
      </c>
      <c r="B398" s="338" t="s">
        <v>2127</v>
      </c>
      <c r="C398" s="339" t="s">
        <v>2203</v>
      </c>
      <c r="D398" s="338" t="s">
        <v>320</v>
      </c>
      <c r="E398" s="338" t="s">
        <v>289</v>
      </c>
      <c r="F398" s="339" t="s">
        <v>2426</v>
      </c>
      <c r="G398" s="339" t="s">
        <v>2205</v>
      </c>
      <c r="H398" s="339" t="s">
        <v>2206</v>
      </c>
      <c r="I398" s="349">
        <v>43658</v>
      </c>
      <c r="J398" s="340">
        <v>390</v>
      </c>
      <c r="K398" s="340"/>
      <c r="L398" s="341"/>
    </row>
    <row r="399" spans="1:12" ht="25.5" x14ac:dyDescent="0.25">
      <c r="A399" s="338">
        <v>397</v>
      </c>
      <c r="B399" s="338" t="s">
        <v>2127</v>
      </c>
      <c r="C399" s="339" t="s">
        <v>2427</v>
      </c>
      <c r="D399" s="338" t="s">
        <v>320</v>
      </c>
      <c r="E399" s="338" t="s">
        <v>289</v>
      </c>
      <c r="F399" s="339" t="s">
        <v>2428</v>
      </c>
      <c r="G399" s="339" t="s">
        <v>2185</v>
      </c>
      <c r="H399" s="339" t="s">
        <v>2186</v>
      </c>
      <c r="I399" s="349">
        <v>43641</v>
      </c>
      <c r="J399" s="340">
        <v>1440</v>
      </c>
      <c r="K399" s="340"/>
      <c r="L399" s="341"/>
    </row>
    <row r="400" spans="1:12" ht="38.25" x14ac:dyDescent="0.25">
      <c r="A400" s="338">
        <v>398</v>
      </c>
      <c r="B400" s="338" t="s">
        <v>2127</v>
      </c>
      <c r="C400" s="339" t="s">
        <v>2238</v>
      </c>
      <c r="D400" s="338" t="s">
        <v>320</v>
      </c>
      <c r="E400" s="338" t="s">
        <v>289</v>
      </c>
      <c r="F400" s="339" t="s">
        <v>2429</v>
      </c>
      <c r="G400" s="339" t="s">
        <v>2179</v>
      </c>
      <c r="H400" s="339" t="s">
        <v>2180</v>
      </c>
      <c r="I400" s="349">
        <v>43662</v>
      </c>
      <c r="J400" s="340">
        <v>2556</v>
      </c>
      <c r="K400" s="340"/>
      <c r="L400" s="341"/>
    </row>
    <row r="401" spans="1:12" ht="38.25" x14ac:dyDescent="0.25">
      <c r="A401" s="338">
        <v>399</v>
      </c>
      <c r="B401" s="338" t="s">
        <v>2127</v>
      </c>
      <c r="C401" s="339" t="s">
        <v>2430</v>
      </c>
      <c r="D401" s="338" t="s">
        <v>320</v>
      </c>
      <c r="E401" s="338" t="s">
        <v>289</v>
      </c>
      <c r="F401" s="339" t="s">
        <v>2431</v>
      </c>
      <c r="G401" s="339" t="s">
        <v>2179</v>
      </c>
      <c r="H401" s="339" t="s">
        <v>2180</v>
      </c>
      <c r="I401" s="349">
        <v>43661</v>
      </c>
      <c r="J401" s="340">
        <v>2340</v>
      </c>
      <c r="K401" s="340"/>
      <c r="L401" s="341"/>
    </row>
    <row r="402" spans="1:12" ht="38.25" x14ac:dyDescent="0.25">
      <c r="A402" s="338">
        <v>400</v>
      </c>
      <c r="B402" s="338" t="s">
        <v>2127</v>
      </c>
      <c r="C402" s="339" t="s">
        <v>2432</v>
      </c>
      <c r="D402" s="338" t="s">
        <v>320</v>
      </c>
      <c r="E402" s="338" t="s">
        <v>289</v>
      </c>
      <c r="F402" s="339" t="s">
        <v>2433</v>
      </c>
      <c r="G402" s="339" t="s">
        <v>2205</v>
      </c>
      <c r="H402" s="339" t="s">
        <v>2206</v>
      </c>
      <c r="I402" s="349">
        <v>43663</v>
      </c>
      <c r="J402" s="340">
        <v>75.7</v>
      </c>
      <c r="K402" s="340"/>
      <c r="L402" s="341"/>
    </row>
    <row r="403" spans="1:12" ht="51" x14ac:dyDescent="0.25">
      <c r="A403" s="338">
        <v>401</v>
      </c>
      <c r="B403" s="338" t="s">
        <v>2127</v>
      </c>
      <c r="C403" s="339" t="s">
        <v>2434</v>
      </c>
      <c r="D403" s="338" t="s">
        <v>320</v>
      </c>
      <c r="E403" s="338" t="s">
        <v>289</v>
      </c>
      <c r="F403" s="339" t="s">
        <v>2435</v>
      </c>
      <c r="G403" s="339" t="s">
        <v>2205</v>
      </c>
      <c r="H403" s="339" t="s">
        <v>2255</v>
      </c>
      <c r="I403" s="349">
        <v>43668</v>
      </c>
      <c r="J403" s="340">
        <v>105</v>
      </c>
      <c r="K403" s="340"/>
      <c r="L403" s="341"/>
    </row>
    <row r="404" spans="1:12" ht="51" x14ac:dyDescent="0.25">
      <c r="A404" s="338">
        <v>402</v>
      </c>
      <c r="B404" s="338" t="s">
        <v>2127</v>
      </c>
      <c r="C404" s="339" t="s">
        <v>2436</v>
      </c>
      <c r="D404" s="338" t="s">
        <v>320</v>
      </c>
      <c r="E404" s="338" t="s">
        <v>289</v>
      </c>
      <c r="F404" s="339" t="s">
        <v>2437</v>
      </c>
      <c r="G404" s="339" t="s">
        <v>2179</v>
      </c>
      <c r="H404" s="339" t="s">
        <v>2180</v>
      </c>
      <c r="I404" s="349">
        <v>43668</v>
      </c>
      <c r="J404" s="340">
        <v>1344</v>
      </c>
      <c r="K404" s="340"/>
      <c r="L404" s="341"/>
    </row>
    <row r="405" spans="1:12" ht="38.25" x14ac:dyDescent="0.25">
      <c r="A405" s="338">
        <v>403</v>
      </c>
      <c r="B405" s="338" t="s">
        <v>2127</v>
      </c>
      <c r="C405" s="339" t="s">
        <v>2117</v>
      </c>
      <c r="D405" s="338" t="s">
        <v>320</v>
      </c>
      <c r="E405" s="338" t="s">
        <v>289</v>
      </c>
      <c r="F405" s="339" t="s">
        <v>2438</v>
      </c>
      <c r="G405" s="339" t="s">
        <v>1862</v>
      </c>
      <c r="H405" s="339" t="s">
        <v>2398</v>
      </c>
      <c r="I405" s="349">
        <v>43661</v>
      </c>
      <c r="J405" s="340">
        <v>1197.5999999999999</v>
      </c>
      <c r="K405" s="340"/>
      <c r="L405" s="341"/>
    </row>
    <row r="406" spans="1:12" ht="38.25" x14ac:dyDescent="0.25">
      <c r="A406" s="338">
        <v>404</v>
      </c>
      <c r="B406" s="338" t="s">
        <v>2127</v>
      </c>
      <c r="C406" s="339" t="s">
        <v>2439</v>
      </c>
      <c r="D406" s="338" t="s">
        <v>320</v>
      </c>
      <c r="E406" s="338" t="s">
        <v>289</v>
      </c>
      <c r="F406" s="339" t="s">
        <v>2440</v>
      </c>
      <c r="G406" s="339" t="s">
        <v>2441</v>
      </c>
      <c r="H406" s="339" t="s">
        <v>2398</v>
      </c>
      <c r="I406" s="349">
        <v>43677</v>
      </c>
      <c r="J406" s="340">
        <v>9400</v>
      </c>
      <c r="K406" s="340"/>
      <c r="L406" s="341"/>
    </row>
    <row r="407" spans="1:12" ht="25.5" x14ac:dyDescent="0.25">
      <c r="A407" s="338">
        <v>405</v>
      </c>
      <c r="B407" s="338" t="s">
        <v>2127</v>
      </c>
      <c r="C407" s="339" t="s">
        <v>2304</v>
      </c>
      <c r="D407" s="338" t="s">
        <v>320</v>
      </c>
      <c r="E407" s="338" t="s">
        <v>289</v>
      </c>
      <c r="F407" s="339" t="s">
        <v>2182</v>
      </c>
      <c r="G407" s="339" t="s">
        <v>2179</v>
      </c>
      <c r="H407" s="339" t="s">
        <v>2442</v>
      </c>
      <c r="I407" s="349">
        <v>43684</v>
      </c>
      <c r="J407" s="340">
        <v>306</v>
      </c>
      <c r="K407" s="340"/>
      <c r="L407" s="341"/>
    </row>
    <row r="408" spans="1:12" ht="38.25" x14ac:dyDescent="0.25">
      <c r="A408" s="338">
        <v>406</v>
      </c>
      <c r="B408" s="338" t="s">
        <v>2127</v>
      </c>
      <c r="C408" s="339" t="s">
        <v>2443</v>
      </c>
      <c r="D408" s="338" t="s">
        <v>320</v>
      </c>
      <c r="E408" s="338" t="s">
        <v>289</v>
      </c>
      <c r="F408" s="339" t="s">
        <v>2444</v>
      </c>
      <c r="G408" s="339" t="s">
        <v>1846</v>
      </c>
      <c r="H408" s="339" t="s">
        <v>2445</v>
      </c>
      <c r="I408" s="349">
        <v>43685</v>
      </c>
      <c r="J408" s="340">
        <v>3600</v>
      </c>
      <c r="K408" s="340"/>
      <c r="L408" s="341"/>
    </row>
    <row r="409" spans="1:12" ht="38.25" x14ac:dyDescent="0.25">
      <c r="A409" s="338">
        <v>407</v>
      </c>
      <c r="B409" s="338" t="s">
        <v>2127</v>
      </c>
      <c r="C409" s="339" t="s">
        <v>2226</v>
      </c>
      <c r="D409" s="338" t="s">
        <v>320</v>
      </c>
      <c r="E409" s="338" t="s">
        <v>289</v>
      </c>
      <c r="F409" s="339" t="s">
        <v>2446</v>
      </c>
      <c r="G409" s="339" t="s">
        <v>1862</v>
      </c>
      <c r="H409" s="339" t="s">
        <v>555</v>
      </c>
      <c r="I409" s="349">
        <v>43692</v>
      </c>
      <c r="J409" s="340">
        <v>2400</v>
      </c>
      <c r="K409" s="340"/>
      <c r="L409" s="341"/>
    </row>
    <row r="410" spans="1:12" ht="38.25" x14ac:dyDescent="0.25">
      <c r="A410" s="338">
        <v>408</v>
      </c>
      <c r="B410" s="338" t="s">
        <v>2127</v>
      </c>
      <c r="C410" s="339" t="s">
        <v>2238</v>
      </c>
      <c r="D410" s="338" t="s">
        <v>320</v>
      </c>
      <c r="E410" s="338" t="s">
        <v>289</v>
      </c>
      <c r="F410" s="339" t="s">
        <v>2447</v>
      </c>
      <c r="G410" s="339" t="s">
        <v>2179</v>
      </c>
      <c r="H410" s="339" t="s">
        <v>2180</v>
      </c>
      <c r="I410" s="349">
        <v>43692</v>
      </c>
      <c r="J410" s="340">
        <v>1038</v>
      </c>
      <c r="K410" s="340"/>
      <c r="L410" s="341"/>
    </row>
    <row r="411" spans="1:12" ht="38.25" x14ac:dyDescent="0.25">
      <c r="A411" s="338">
        <v>409</v>
      </c>
      <c r="B411" s="338" t="s">
        <v>2127</v>
      </c>
      <c r="C411" s="339" t="s">
        <v>2216</v>
      </c>
      <c r="D411" s="338" t="s">
        <v>320</v>
      </c>
      <c r="E411" s="338" t="s">
        <v>289</v>
      </c>
      <c r="F411" s="339" t="s">
        <v>2240</v>
      </c>
      <c r="G411" s="339" t="s">
        <v>2241</v>
      </c>
      <c r="H411" s="339" t="s">
        <v>2242</v>
      </c>
      <c r="I411" s="349">
        <v>43691</v>
      </c>
      <c r="J411" s="340">
        <v>324</v>
      </c>
      <c r="K411" s="340"/>
      <c r="L411" s="341"/>
    </row>
    <row r="412" spans="1:12" ht="38.25" x14ac:dyDescent="0.25">
      <c r="A412" s="338">
        <v>410</v>
      </c>
      <c r="B412" s="338" t="s">
        <v>2127</v>
      </c>
      <c r="C412" s="339" t="s">
        <v>2216</v>
      </c>
      <c r="D412" s="338" t="s">
        <v>320</v>
      </c>
      <c r="E412" s="338" t="s">
        <v>289</v>
      </c>
      <c r="F412" s="339" t="s">
        <v>2217</v>
      </c>
      <c r="G412" s="339" t="s">
        <v>1862</v>
      </c>
      <c r="H412" s="339" t="s">
        <v>2218</v>
      </c>
      <c r="I412" s="349">
        <v>43691</v>
      </c>
      <c r="J412" s="340">
        <v>324</v>
      </c>
      <c r="K412" s="340"/>
      <c r="L412" s="341"/>
    </row>
    <row r="413" spans="1:12" ht="25.5" x14ac:dyDescent="0.25">
      <c r="A413" s="338">
        <v>411</v>
      </c>
      <c r="B413" s="338" t="s">
        <v>2127</v>
      </c>
      <c r="C413" s="339" t="s">
        <v>2293</v>
      </c>
      <c r="D413" s="338" t="s">
        <v>320</v>
      </c>
      <c r="E413" s="338" t="s">
        <v>289</v>
      </c>
      <c r="F413" s="339" t="s">
        <v>2294</v>
      </c>
      <c r="G413" s="339" t="s">
        <v>2205</v>
      </c>
      <c r="H413" s="339" t="s">
        <v>2206</v>
      </c>
      <c r="I413" s="349">
        <v>43692</v>
      </c>
      <c r="J413" s="340">
        <v>205.2</v>
      </c>
      <c r="K413" s="340"/>
      <c r="L413" s="341"/>
    </row>
    <row r="414" spans="1:12" ht="25.5" x14ac:dyDescent="0.25">
      <c r="A414" s="338">
        <v>412</v>
      </c>
      <c r="B414" s="338" t="s">
        <v>2127</v>
      </c>
      <c r="C414" s="339" t="s">
        <v>2304</v>
      </c>
      <c r="D414" s="338" t="s">
        <v>320</v>
      </c>
      <c r="E414" s="338" t="s">
        <v>289</v>
      </c>
      <c r="F414" s="339" t="s">
        <v>2182</v>
      </c>
      <c r="G414" s="339" t="s">
        <v>2179</v>
      </c>
      <c r="H414" s="339" t="s">
        <v>2442</v>
      </c>
      <c r="I414" s="351">
        <v>43711</v>
      </c>
      <c r="J414" s="340">
        <v>-306</v>
      </c>
      <c r="K414" s="340"/>
      <c r="L414" s="341"/>
    </row>
    <row r="415" spans="1:12" ht="51" x14ac:dyDescent="0.25">
      <c r="A415" s="338">
        <v>413</v>
      </c>
      <c r="B415" s="338" t="s">
        <v>2127</v>
      </c>
      <c r="C415" s="339" t="s">
        <v>2250</v>
      </c>
      <c r="D415" s="338" t="s">
        <v>320</v>
      </c>
      <c r="E415" s="338" t="s">
        <v>289</v>
      </c>
      <c r="F415" s="339" t="s">
        <v>2251</v>
      </c>
      <c r="G415" s="339" t="s">
        <v>1796</v>
      </c>
      <c r="H415" s="339" t="s">
        <v>2252</v>
      </c>
      <c r="I415" s="351">
        <v>43699</v>
      </c>
      <c r="J415" s="340">
        <v>403.2</v>
      </c>
      <c r="K415" s="340"/>
      <c r="L415" s="341"/>
    </row>
    <row r="416" spans="1:12" ht="25.5" x14ac:dyDescent="0.25">
      <c r="A416" s="338">
        <v>414</v>
      </c>
      <c r="B416" s="338" t="s">
        <v>2127</v>
      </c>
      <c r="C416" s="339" t="s">
        <v>2448</v>
      </c>
      <c r="D416" s="338" t="s">
        <v>320</v>
      </c>
      <c r="E416" s="338" t="s">
        <v>289</v>
      </c>
      <c r="F416" s="339" t="s">
        <v>2449</v>
      </c>
      <c r="G416" s="339" t="s">
        <v>2179</v>
      </c>
      <c r="H416" s="339" t="s">
        <v>2180</v>
      </c>
      <c r="I416" s="351">
        <v>43711</v>
      </c>
      <c r="J416" s="340">
        <v>780</v>
      </c>
      <c r="K416" s="340"/>
      <c r="L416" s="341"/>
    </row>
    <row r="417" spans="1:12" ht="25.5" x14ac:dyDescent="0.25">
      <c r="A417" s="338">
        <v>415</v>
      </c>
      <c r="B417" s="338" t="s">
        <v>2127</v>
      </c>
      <c r="C417" s="339" t="s">
        <v>2450</v>
      </c>
      <c r="D417" s="338" t="s">
        <v>320</v>
      </c>
      <c r="E417" s="338" t="s">
        <v>289</v>
      </c>
      <c r="F417" s="339" t="s">
        <v>2451</v>
      </c>
      <c r="G417" s="339" t="s">
        <v>2185</v>
      </c>
      <c r="H417" s="339" t="s">
        <v>2186</v>
      </c>
      <c r="I417" s="351">
        <v>43710</v>
      </c>
      <c r="J417" s="340">
        <v>240</v>
      </c>
      <c r="K417" s="340"/>
      <c r="L417" s="341"/>
    </row>
    <row r="418" spans="1:12" ht="51" x14ac:dyDescent="0.25">
      <c r="A418" s="338">
        <v>416</v>
      </c>
      <c r="B418" s="338" t="s">
        <v>2127</v>
      </c>
      <c r="C418" s="339" t="s">
        <v>2452</v>
      </c>
      <c r="D418" s="338" t="s">
        <v>320</v>
      </c>
      <c r="E418" s="338" t="s">
        <v>289</v>
      </c>
      <c r="F418" s="339" t="s">
        <v>2453</v>
      </c>
      <c r="G418" s="339" t="s">
        <v>2185</v>
      </c>
      <c r="H418" s="339" t="s">
        <v>2186</v>
      </c>
      <c r="I418" s="351">
        <v>43711</v>
      </c>
      <c r="J418" s="340">
        <v>1440</v>
      </c>
      <c r="K418" s="340"/>
      <c r="L418" s="341"/>
    </row>
    <row r="419" spans="1:12" ht="38.25" x14ac:dyDescent="0.25">
      <c r="A419" s="338">
        <v>417</v>
      </c>
      <c r="B419" s="338" t="s">
        <v>2127</v>
      </c>
      <c r="C419" s="339" t="s">
        <v>2454</v>
      </c>
      <c r="D419" s="338" t="s">
        <v>320</v>
      </c>
      <c r="E419" s="338" t="s">
        <v>289</v>
      </c>
      <c r="F419" s="339" t="s">
        <v>2455</v>
      </c>
      <c r="G419" s="339" t="s">
        <v>2179</v>
      </c>
      <c r="H419" s="339" t="s">
        <v>2180</v>
      </c>
      <c r="I419" s="351">
        <v>43714</v>
      </c>
      <c r="J419" s="340">
        <v>1260</v>
      </c>
      <c r="K419" s="340"/>
      <c r="L419" s="341"/>
    </row>
    <row r="420" spans="1:12" ht="38.25" x14ac:dyDescent="0.25">
      <c r="A420" s="338">
        <v>418</v>
      </c>
      <c r="B420" s="338" t="s">
        <v>2127</v>
      </c>
      <c r="C420" s="339" t="s">
        <v>2196</v>
      </c>
      <c r="D420" s="338" t="s">
        <v>320</v>
      </c>
      <c r="E420" s="338" t="s">
        <v>289</v>
      </c>
      <c r="F420" s="339" t="s">
        <v>2182</v>
      </c>
      <c r="G420" s="339" t="s">
        <v>1862</v>
      </c>
      <c r="H420" s="339" t="s">
        <v>2189</v>
      </c>
      <c r="I420" s="351">
        <v>43717</v>
      </c>
      <c r="J420" s="340">
        <v>550</v>
      </c>
      <c r="K420" s="340"/>
      <c r="L420" s="341"/>
    </row>
    <row r="421" spans="1:12" ht="38.25" x14ac:dyDescent="0.25">
      <c r="A421" s="338">
        <v>419</v>
      </c>
      <c r="B421" s="338" t="s">
        <v>2127</v>
      </c>
      <c r="C421" s="339" t="s">
        <v>2188</v>
      </c>
      <c r="D421" s="338" t="s">
        <v>320</v>
      </c>
      <c r="E421" s="338" t="s">
        <v>289</v>
      </c>
      <c r="F421" s="339" t="s">
        <v>2182</v>
      </c>
      <c r="G421" s="339" t="s">
        <v>1862</v>
      </c>
      <c r="H421" s="339" t="s">
        <v>2189</v>
      </c>
      <c r="I421" s="351">
        <v>43717</v>
      </c>
      <c r="J421" s="340">
        <v>550</v>
      </c>
      <c r="K421" s="340"/>
      <c r="L421" s="341"/>
    </row>
    <row r="422" spans="1:12" ht="38.25" x14ac:dyDescent="0.25">
      <c r="A422" s="338">
        <v>420</v>
      </c>
      <c r="B422" s="338" t="s">
        <v>2127</v>
      </c>
      <c r="C422" s="339" t="s">
        <v>2219</v>
      </c>
      <c r="D422" s="338" t="s">
        <v>320</v>
      </c>
      <c r="E422" s="338" t="s">
        <v>289</v>
      </c>
      <c r="F422" s="339" t="s">
        <v>2182</v>
      </c>
      <c r="G422" s="339" t="s">
        <v>1862</v>
      </c>
      <c r="H422" s="339" t="s">
        <v>2189</v>
      </c>
      <c r="I422" s="351">
        <v>43717</v>
      </c>
      <c r="J422" s="340">
        <v>550</v>
      </c>
      <c r="K422" s="340"/>
      <c r="L422" s="341"/>
    </row>
    <row r="423" spans="1:12" ht="51" x14ac:dyDescent="0.25">
      <c r="A423" s="338">
        <v>421</v>
      </c>
      <c r="B423" s="338" t="s">
        <v>2127</v>
      </c>
      <c r="C423" s="339" t="s">
        <v>2228</v>
      </c>
      <c r="D423" s="338" t="s">
        <v>320</v>
      </c>
      <c r="E423" s="338" t="s">
        <v>289</v>
      </c>
      <c r="F423" s="339" t="s">
        <v>2456</v>
      </c>
      <c r="G423" s="339" t="s">
        <v>1862</v>
      </c>
      <c r="H423" s="339" t="s">
        <v>555</v>
      </c>
      <c r="I423" s="351">
        <v>43714</v>
      </c>
      <c r="J423" s="340">
        <v>4859.42</v>
      </c>
      <c r="K423" s="340"/>
      <c r="L423" s="341"/>
    </row>
    <row r="424" spans="1:12" ht="38.25" x14ac:dyDescent="0.25">
      <c r="A424" s="338">
        <v>422</v>
      </c>
      <c r="B424" s="338" t="s">
        <v>2127</v>
      </c>
      <c r="C424" s="339" t="s">
        <v>2238</v>
      </c>
      <c r="D424" s="338" t="s">
        <v>320</v>
      </c>
      <c r="E424" s="338" t="s">
        <v>289</v>
      </c>
      <c r="F424" s="339" t="s">
        <v>2457</v>
      </c>
      <c r="G424" s="339" t="s">
        <v>2179</v>
      </c>
      <c r="H424" s="339" t="s">
        <v>2180</v>
      </c>
      <c r="I424" s="351">
        <v>43720</v>
      </c>
      <c r="J424" s="340">
        <v>2076</v>
      </c>
      <c r="K424" s="340"/>
      <c r="L424" s="341"/>
    </row>
    <row r="425" spans="1:12" ht="25.5" x14ac:dyDescent="0.25">
      <c r="A425" s="338">
        <v>423</v>
      </c>
      <c r="B425" s="338" t="s">
        <v>2127</v>
      </c>
      <c r="C425" s="339" t="s">
        <v>2210</v>
      </c>
      <c r="D425" s="338" t="s">
        <v>320</v>
      </c>
      <c r="E425" s="338" t="s">
        <v>289</v>
      </c>
      <c r="F425" s="339" t="s">
        <v>2458</v>
      </c>
      <c r="G425" s="339" t="s">
        <v>1815</v>
      </c>
      <c r="H425" s="339" t="s">
        <v>2212</v>
      </c>
      <c r="I425" s="351">
        <v>43724</v>
      </c>
      <c r="J425" s="340">
        <v>13200</v>
      </c>
      <c r="K425" s="340"/>
      <c r="L425" s="341"/>
    </row>
    <row r="426" spans="1:12" ht="38.25" x14ac:dyDescent="0.25">
      <c r="A426" s="338">
        <v>424</v>
      </c>
      <c r="B426" s="338" t="s">
        <v>2127</v>
      </c>
      <c r="C426" s="339" t="s">
        <v>2117</v>
      </c>
      <c r="D426" s="338" t="s">
        <v>320</v>
      </c>
      <c r="E426" s="338" t="s">
        <v>289</v>
      </c>
      <c r="F426" s="339" t="s">
        <v>2459</v>
      </c>
      <c r="G426" s="339" t="s">
        <v>1862</v>
      </c>
      <c r="H426" s="339" t="s">
        <v>2460</v>
      </c>
      <c r="I426" s="351">
        <v>43724</v>
      </c>
      <c r="J426" s="340">
        <v>5976</v>
      </c>
      <c r="K426" s="340"/>
      <c r="L426" s="341"/>
    </row>
    <row r="427" spans="1:12" ht="38.25" x14ac:dyDescent="0.25">
      <c r="A427" s="338">
        <v>425</v>
      </c>
      <c r="B427" s="338" t="s">
        <v>2127</v>
      </c>
      <c r="C427" s="339" t="s">
        <v>2226</v>
      </c>
      <c r="D427" s="338" t="s">
        <v>320</v>
      </c>
      <c r="E427" s="338" t="s">
        <v>289</v>
      </c>
      <c r="F427" s="339" t="s">
        <v>2461</v>
      </c>
      <c r="G427" s="339" t="s">
        <v>1862</v>
      </c>
      <c r="H427" s="339" t="s">
        <v>555</v>
      </c>
      <c r="I427" s="351">
        <v>43728</v>
      </c>
      <c r="J427" s="340">
        <v>3600</v>
      </c>
      <c r="K427" s="340"/>
      <c r="L427" s="341"/>
    </row>
    <row r="428" spans="1:12" ht="38.25" x14ac:dyDescent="0.25">
      <c r="A428" s="338">
        <v>426</v>
      </c>
      <c r="B428" s="338" t="s">
        <v>2127</v>
      </c>
      <c r="C428" s="339" t="s">
        <v>2295</v>
      </c>
      <c r="D428" s="338" t="s">
        <v>320</v>
      </c>
      <c r="E428" s="338" t="s">
        <v>289</v>
      </c>
      <c r="F428" s="339" t="s">
        <v>2462</v>
      </c>
      <c r="G428" s="339" t="s">
        <v>1862</v>
      </c>
      <c r="H428" s="339" t="s">
        <v>2318</v>
      </c>
      <c r="I428" s="351">
        <v>43728</v>
      </c>
      <c r="J428" s="340">
        <v>980.4</v>
      </c>
      <c r="K428" s="340"/>
      <c r="L428" s="341"/>
    </row>
    <row r="429" spans="1:12" ht="38.25" x14ac:dyDescent="0.25">
      <c r="A429" s="338">
        <v>427</v>
      </c>
      <c r="B429" s="338" t="s">
        <v>2127</v>
      </c>
      <c r="C429" s="339" t="s">
        <v>2238</v>
      </c>
      <c r="D429" s="338" t="s">
        <v>320</v>
      </c>
      <c r="E429" s="338" t="s">
        <v>289</v>
      </c>
      <c r="F429" s="339" t="s">
        <v>2463</v>
      </c>
      <c r="G429" s="339" t="s">
        <v>2179</v>
      </c>
      <c r="H429" s="339" t="s">
        <v>2180</v>
      </c>
      <c r="I429" s="352">
        <v>43742</v>
      </c>
      <c r="J429" s="340">
        <v>1200</v>
      </c>
      <c r="K429" s="340"/>
      <c r="L429" s="341"/>
    </row>
    <row r="430" spans="1:12" ht="25.5" x14ac:dyDescent="0.25">
      <c r="A430" s="338">
        <v>428</v>
      </c>
      <c r="B430" s="338" t="s">
        <v>2127</v>
      </c>
      <c r="C430" s="339" t="s">
        <v>2464</v>
      </c>
      <c r="D430" s="338" t="s">
        <v>320</v>
      </c>
      <c r="E430" s="338" t="s">
        <v>289</v>
      </c>
      <c r="F430" s="339" t="s">
        <v>2465</v>
      </c>
      <c r="G430" s="339" t="s">
        <v>1811</v>
      </c>
      <c r="H430" s="339" t="s">
        <v>2466</v>
      </c>
      <c r="I430" s="352">
        <v>43745</v>
      </c>
      <c r="J430" s="340">
        <v>22500</v>
      </c>
      <c r="K430" s="340"/>
      <c r="L430" s="341"/>
    </row>
    <row r="431" spans="1:12" ht="38.25" x14ac:dyDescent="0.25">
      <c r="A431" s="338">
        <v>429</v>
      </c>
      <c r="B431" s="338" t="s">
        <v>2127</v>
      </c>
      <c r="C431" s="339" t="s">
        <v>2295</v>
      </c>
      <c r="D431" s="338" t="s">
        <v>320</v>
      </c>
      <c r="E431" s="338" t="s">
        <v>289</v>
      </c>
      <c r="F431" s="339" t="s">
        <v>2467</v>
      </c>
      <c r="G431" s="339" t="s">
        <v>1862</v>
      </c>
      <c r="H431" s="339" t="s">
        <v>2318</v>
      </c>
      <c r="I431" s="352">
        <v>43742</v>
      </c>
      <c r="J431" s="340">
        <v>980.4</v>
      </c>
      <c r="K431" s="340"/>
      <c r="L431" s="341"/>
    </row>
    <row r="432" spans="1:12" ht="38.25" x14ac:dyDescent="0.25">
      <c r="A432" s="338">
        <v>430</v>
      </c>
      <c r="B432" s="338" t="s">
        <v>2127</v>
      </c>
      <c r="C432" s="339" t="s">
        <v>2238</v>
      </c>
      <c r="D432" s="338" t="s">
        <v>320</v>
      </c>
      <c r="E432" s="338" t="s">
        <v>289</v>
      </c>
      <c r="F432" s="339" t="s">
        <v>2468</v>
      </c>
      <c r="G432" s="339" t="s">
        <v>2179</v>
      </c>
      <c r="H432" s="339" t="s">
        <v>2180</v>
      </c>
      <c r="I432" s="352">
        <v>43748</v>
      </c>
      <c r="J432" s="340">
        <v>732</v>
      </c>
      <c r="K432" s="340"/>
      <c r="L432" s="341"/>
    </row>
    <row r="433" spans="1:12" ht="38.25" x14ac:dyDescent="0.25">
      <c r="A433" s="338">
        <v>431</v>
      </c>
      <c r="B433" s="338" t="s">
        <v>2127</v>
      </c>
      <c r="C433" s="339" t="s">
        <v>2238</v>
      </c>
      <c r="D433" s="338" t="s">
        <v>320</v>
      </c>
      <c r="E433" s="338" t="s">
        <v>289</v>
      </c>
      <c r="F433" s="339" t="s">
        <v>2469</v>
      </c>
      <c r="G433" s="339" t="s">
        <v>2179</v>
      </c>
      <c r="H433" s="339" t="s">
        <v>2180</v>
      </c>
      <c r="I433" s="352">
        <v>43748</v>
      </c>
      <c r="J433" s="340">
        <v>1344</v>
      </c>
      <c r="K433" s="340"/>
      <c r="L433" s="341"/>
    </row>
    <row r="434" spans="1:12" ht="38.25" x14ac:dyDescent="0.25">
      <c r="A434" s="338">
        <v>432</v>
      </c>
      <c r="B434" s="338" t="s">
        <v>2127</v>
      </c>
      <c r="C434" s="339" t="s">
        <v>2454</v>
      </c>
      <c r="D434" s="338" t="s">
        <v>320</v>
      </c>
      <c r="E434" s="338" t="s">
        <v>289</v>
      </c>
      <c r="F434" s="339" t="s">
        <v>2470</v>
      </c>
      <c r="G434" s="339" t="s">
        <v>2179</v>
      </c>
      <c r="H434" s="339" t="s">
        <v>2180</v>
      </c>
      <c r="I434" s="352">
        <v>43748</v>
      </c>
      <c r="J434" s="340">
        <v>1616.4</v>
      </c>
      <c r="K434" s="340"/>
      <c r="L434" s="341"/>
    </row>
    <row r="435" spans="1:12" ht="38.25" x14ac:dyDescent="0.25">
      <c r="A435" s="338">
        <v>433</v>
      </c>
      <c r="B435" s="338" t="s">
        <v>2127</v>
      </c>
      <c r="C435" s="339" t="s">
        <v>2471</v>
      </c>
      <c r="D435" s="338" t="s">
        <v>320</v>
      </c>
      <c r="E435" s="338" t="s">
        <v>289</v>
      </c>
      <c r="F435" s="339" t="s">
        <v>2472</v>
      </c>
      <c r="G435" s="339" t="s">
        <v>2179</v>
      </c>
      <c r="H435" s="339" t="s">
        <v>2180</v>
      </c>
      <c r="I435" s="352">
        <v>43749</v>
      </c>
      <c r="J435" s="340">
        <v>486</v>
      </c>
      <c r="K435" s="340"/>
      <c r="L435" s="341"/>
    </row>
    <row r="436" spans="1:12" ht="25.5" x14ac:dyDescent="0.25">
      <c r="A436" s="338">
        <v>434</v>
      </c>
      <c r="B436" s="338" t="s">
        <v>2127</v>
      </c>
      <c r="C436" s="339" t="s">
        <v>2256</v>
      </c>
      <c r="D436" s="338" t="s">
        <v>320</v>
      </c>
      <c r="E436" s="338" t="s">
        <v>289</v>
      </c>
      <c r="F436" s="339" t="s">
        <v>2473</v>
      </c>
      <c r="G436" s="339" t="s">
        <v>2205</v>
      </c>
      <c r="H436" s="339" t="s">
        <v>2206</v>
      </c>
      <c r="I436" s="352">
        <v>43752</v>
      </c>
      <c r="J436" s="340">
        <v>201</v>
      </c>
      <c r="K436" s="340"/>
      <c r="L436" s="341"/>
    </row>
    <row r="437" spans="1:12" ht="51" x14ac:dyDescent="0.25">
      <c r="A437" s="338">
        <v>435</v>
      </c>
      <c r="B437" s="338" t="s">
        <v>2127</v>
      </c>
      <c r="C437" s="339" t="s">
        <v>2203</v>
      </c>
      <c r="D437" s="338" t="s">
        <v>320</v>
      </c>
      <c r="E437" s="338" t="s">
        <v>289</v>
      </c>
      <c r="F437" s="339" t="s">
        <v>2474</v>
      </c>
      <c r="G437" s="339" t="s">
        <v>2205</v>
      </c>
      <c r="H437" s="339" t="s">
        <v>2206</v>
      </c>
      <c r="I437" s="352">
        <v>43752</v>
      </c>
      <c r="J437" s="340">
        <v>75</v>
      </c>
      <c r="K437" s="340"/>
      <c r="L437" s="341"/>
    </row>
    <row r="438" spans="1:12" ht="38.25" x14ac:dyDescent="0.25">
      <c r="A438" s="338">
        <v>436</v>
      </c>
      <c r="B438" s="338" t="s">
        <v>2127</v>
      </c>
      <c r="C438" s="339" t="s">
        <v>2420</v>
      </c>
      <c r="D438" s="338" t="s">
        <v>320</v>
      </c>
      <c r="E438" s="338" t="s">
        <v>289</v>
      </c>
      <c r="F438" s="339" t="s">
        <v>2475</v>
      </c>
      <c r="G438" s="339" t="s">
        <v>2205</v>
      </c>
      <c r="H438" s="339" t="s">
        <v>2206</v>
      </c>
      <c r="I438" s="352">
        <v>43752</v>
      </c>
      <c r="J438" s="340">
        <v>116.4</v>
      </c>
      <c r="K438" s="340"/>
      <c r="L438" s="341"/>
    </row>
    <row r="439" spans="1:12" ht="25.5" x14ac:dyDescent="0.25">
      <c r="A439" s="338">
        <v>437</v>
      </c>
      <c r="B439" s="338" t="s">
        <v>2127</v>
      </c>
      <c r="C439" s="339" t="s">
        <v>2253</v>
      </c>
      <c r="D439" s="338" t="s">
        <v>320</v>
      </c>
      <c r="E439" s="338" t="s">
        <v>289</v>
      </c>
      <c r="F439" s="339" t="s">
        <v>2476</v>
      </c>
      <c r="G439" s="339" t="s">
        <v>2205</v>
      </c>
      <c r="H439" s="339" t="s">
        <v>2255</v>
      </c>
      <c r="I439" s="352">
        <v>43752</v>
      </c>
      <c r="J439" s="340">
        <v>360</v>
      </c>
      <c r="K439" s="340"/>
      <c r="L439" s="341"/>
    </row>
    <row r="440" spans="1:12" ht="25.5" x14ac:dyDescent="0.25">
      <c r="A440" s="338">
        <v>438</v>
      </c>
      <c r="B440" s="338" t="s">
        <v>2127</v>
      </c>
      <c r="C440" s="339" t="s">
        <v>2477</v>
      </c>
      <c r="D440" s="338" t="s">
        <v>320</v>
      </c>
      <c r="E440" s="338" t="s">
        <v>289</v>
      </c>
      <c r="F440" s="339" t="s">
        <v>2478</v>
      </c>
      <c r="G440" s="339" t="s">
        <v>2179</v>
      </c>
      <c r="H440" s="339" t="s">
        <v>2180</v>
      </c>
      <c r="I440" s="352">
        <v>43753</v>
      </c>
      <c r="J440" s="340">
        <v>2046</v>
      </c>
      <c r="K440" s="340"/>
      <c r="L440" s="341"/>
    </row>
    <row r="441" spans="1:12" ht="51" x14ac:dyDescent="0.25">
      <c r="A441" s="338">
        <v>439</v>
      </c>
      <c r="B441" s="338" t="s">
        <v>2127</v>
      </c>
      <c r="C441" s="339" t="s">
        <v>2203</v>
      </c>
      <c r="D441" s="338" t="s">
        <v>320</v>
      </c>
      <c r="E441" s="338" t="s">
        <v>289</v>
      </c>
      <c r="F441" s="339" t="s">
        <v>2479</v>
      </c>
      <c r="G441" s="339" t="s">
        <v>1862</v>
      </c>
      <c r="H441" s="339" t="s">
        <v>555</v>
      </c>
      <c r="I441" s="352">
        <v>43755</v>
      </c>
      <c r="J441" s="340">
        <v>36000</v>
      </c>
      <c r="K441" s="340"/>
      <c r="L441" s="341"/>
    </row>
    <row r="442" spans="1:12" ht="38.25" x14ac:dyDescent="0.25">
      <c r="A442" s="338">
        <v>440</v>
      </c>
      <c r="B442" s="338" t="s">
        <v>2127</v>
      </c>
      <c r="C442" s="339" t="s">
        <v>2480</v>
      </c>
      <c r="D442" s="338" t="s">
        <v>320</v>
      </c>
      <c r="E442" s="338" t="s">
        <v>289</v>
      </c>
      <c r="F442" s="339" t="s">
        <v>2481</v>
      </c>
      <c r="G442" s="339" t="s">
        <v>2185</v>
      </c>
      <c r="H442" s="339" t="s">
        <v>2186</v>
      </c>
      <c r="I442" s="352">
        <v>43738</v>
      </c>
      <c r="J442" s="340">
        <v>20322.900000000001</v>
      </c>
      <c r="K442" s="340"/>
      <c r="L442" s="341"/>
    </row>
    <row r="443" spans="1:12" ht="51" x14ac:dyDescent="0.25">
      <c r="A443" s="338">
        <v>441</v>
      </c>
      <c r="B443" s="338" t="s">
        <v>2127</v>
      </c>
      <c r="C443" s="339" t="s">
        <v>2203</v>
      </c>
      <c r="D443" s="338" t="s">
        <v>320</v>
      </c>
      <c r="E443" s="338" t="s">
        <v>289</v>
      </c>
      <c r="F443" s="339" t="s">
        <v>2482</v>
      </c>
      <c r="G443" s="339" t="s">
        <v>2205</v>
      </c>
      <c r="H443" s="339" t="s">
        <v>2206</v>
      </c>
      <c r="I443" s="352">
        <v>43755</v>
      </c>
      <c r="J443" s="340">
        <v>75</v>
      </c>
      <c r="K443" s="340"/>
      <c r="L443" s="341"/>
    </row>
    <row r="444" spans="1:12" ht="51" x14ac:dyDescent="0.25">
      <c r="A444" s="338">
        <v>442</v>
      </c>
      <c r="B444" s="338" t="s">
        <v>2127</v>
      </c>
      <c r="C444" s="339" t="s">
        <v>2203</v>
      </c>
      <c r="D444" s="338" t="s">
        <v>320</v>
      </c>
      <c r="E444" s="338" t="s">
        <v>289</v>
      </c>
      <c r="F444" s="339" t="s">
        <v>2483</v>
      </c>
      <c r="G444" s="339" t="s">
        <v>2205</v>
      </c>
      <c r="H444" s="339" t="s">
        <v>2206</v>
      </c>
      <c r="I444" s="352">
        <v>43755</v>
      </c>
      <c r="J444" s="340">
        <v>75</v>
      </c>
      <c r="K444" s="340"/>
      <c r="L444" s="341"/>
    </row>
    <row r="445" spans="1:12" ht="51" x14ac:dyDescent="0.25">
      <c r="A445" s="338">
        <v>443</v>
      </c>
      <c r="B445" s="338" t="s">
        <v>2127</v>
      </c>
      <c r="C445" s="339" t="s">
        <v>2203</v>
      </c>
      <c r="D445" s="338" t="s">
        <v>320</v>
      </c>
      <c r="E445" s="338" t="s">
        <v>289</v>
      </c>
      <c r="F445" s="339" t="s">
        <v>2484</v>
      </c>
      <c r="G445" s="339" t="s">
        <v>2205</v>
      </c>
      <c r="H445" s="339" t="s">
        <v>2206</v>
      </c>
      <c r="I445" s="352">
        <v>43755</v>
      </c>
      <c r="J445" s="340">
        <v>90</v>
      </c>
      <c r="K445" s="340"/>
      <c r="L445" s="341"/>
    </row>
    <row r="446" spans="1:12" ht="51" x14ac:dyDescent="0.25">
      <c r="A446" s="338">
        <v>444</v>
      </c>
      <c r="B446" s="338" t="s">
        <v>2127</v>
      </c>
      <c r="C446" s="339" t="s">
        <v>2194</v>
      </c>
      <c r="D446" s="338" t="s">
        <v>320</v>
      </c>
      <c r="E446" s="338" t="s">
        <v>289</v>
      </c>
      <c r="F446" s="339" t="s">
        <v>2182</v>
      </c>
      <c r="G446" s="339" t="s">
        <v>1862</v>
      </c>
      <c r="H446" s="339" t="s">
        <v>2189</v>
      </c>
      <c r="I446" s="352">
        <v>43752</v>
      </c>
      <c r="J446" s="340">
        <v>1100</v>
      </c>
      <c r="K446" s="340"/>
      <c r="L446" s="341"/>
    </row>
    <row r="447" spans="1:12" ht="38.25" x14ac:dyDescent="0.25">
      <c r="A447" s="338">
        <v>445</v>
      </c>
      <c r="B447" s="338" t="s">
        <v>2127</v>
      </c>
      <c r="C447" s="339" t="s">
        <v>2226</v>
      </c>
      <c r="D447" s="338" t="s">
        <v>320</v>
      </c>
      <c r="E447" s="338" t="s">
        <v>289</v>
      </c>
      <c r="F447" s="339" t="s">
        <v>2485</v>
      </c>
      <c r="G447" s="339" t="s">
        <v>1862</v>
      </c>
      <c r="H447" s="339" t="s">
        <v>555</v>
      </c>
      <c r="I447" s="352">
        <v>43759</v>
      </c>
      <c r="J447" s="340">
        <v>4800</v>
      </c>
      <c r="K447" s="340"/>
      <c r="L447" s="341"/>
    </row>
    <row r="448" spans="1:12" ht="38.25" x14ac:dyDescent="0.25">
      <c r="A448" s="338">
        <v>446</v>
      </c>
      <c r="B448" s="338" t="s">
        <v>2127</v>
      </c>
      <c r="C448" s="339" t="s">
        <v>2238</v>
      </c>
      <c r="D448" s="338" t="s">
        <v>320</v>
      </c>
      <c r="E448" s="338" t="s">
        <v>289</v>
      </c>
      <c r="F448" s="339" t="s">
        <v>2486</v>
      </c>
      <c r="G448" s="339" t="s">
        <v>2179</v>
      </c>
      <c r="H448" s="339" t="s">
        <v>2180</v>
      </c>
      <c r="I448" s="352">
        <v>43766</v>
      </c>
      <c r="J448" s="340">
        <v>2626.8</v>
      </c>
      <c r="K448" s="340"/>
      <c r="L448" s="341"/>
    </row>
    <row r="449" spans="1:12" ht="38.25" x14ac:dyDescent="0.25">
      <c r="A449" s="338">
        <v>447</v>
      </c>
      <c r="B449" s="338" t="s">
        <v>2127</v>
      </c>
      <c r="C449" s="339" t="s">
        <v>2487</v>
      </c>
      <c r="D449" s="338" t="s">
        <v>320</v>
      </c>
      <c r="E449" s="338" t="s">
        <v>289</v>
      </c>
      <c r="F449" s="339" t="s">
        <v>2182</v>
      </c>
      <c r="G449" s="339" t="s">
        <v>1862</v>
      </c>
      <c r="H449" s="339" t="s">
        <v>2189</v>
      </c>
      <c r="I449" s="353">
        <v>43768</v>
      </c>
      <c r="J449" s="340">
        <v>1100</v>
      </c>
      <c r="K449" s="340"/>
      <c r="L449" s="341"/>
    </row>
    <row r="450" spans="1:12" ht="25.5" x14ac:dyDescent="0.25">
      <c r="A450" s="338">
        <v>448</v>
      </c>
      <c r="B450" s="338" t="s">
        <v>2127</v>
      </c>
      <c r="C450" s="339" t="s">
        <v>2488</v>
      </c>
      <c r="D450" s="338" t="s">
        <v>320</v>
      </c>
      <c r="E450" s="338" t="s">
        <v>289</v>
      </c>
      <c r="F450" s="339" t="s">
        <v>2369</v>
      </c>
      <c r="G450" s="339" t="s">
        <v>2179</v>
      </c>
      <c r="H450" s="339" t="s">
        <v>2180</v>
      </c>
      <c r="I450" s="353">
        <v>43773</v>
      </c>
      <c r="J450" s="340">
        <v>1584</v>
      </c>
      <c r="K450" s="340"/>
      <c r="L450" s="341"/>
    </row>
    <row r="451" spans="1:12" ht="25.5" x14ac:dyDescent="0.25">
      <c r="A451" s="338">
        <v>449</v>
      </c>
      <c r="B451" s="338" t="s">
        <v>2127</v>
      </c>
      <c r="C451" s="339" t="s">
        <v>2489</v>
      </c>
      <c r="D451" s="338" t="s">
        <v>320</v>
      </c>
      <c r="E451" s="338" t="s">
        <v>289</v>
      </c>
      <c r="F451" s="339" t="s">
        <v>2490</v>
      </c>
      <c r="G451" s="339" t="s">
        <v>1778</v>
      </c>
      <c r="H451" s="339" t="s">
        <v>2491</v>
      </c>
      <c r="I451" s="353">
        <v>43780</v>
      </c>
      <c r="J451" s="340">
        <v>500</v>
      </c>
      <c r="K451" s="340"/>
      <c r="L451" s="341"/>
    </row>
    <row r="452" spans="1:12" ht="25.5" x14ac:dyDescent="0.25">
      <c r="A452" s="338">
        <v>450</v>
      </c>
      <c r="B452" s="338" t="s">
        <v>2127</v>
      </c>
      <c r="C452" s="339" t="s">
        <v>2489</v>
      </c>
      <c r="D452" s="338" t="s">
        <v>320</v>
      </c>
      <c r="E452" s="338" t="s">
        <v>289</v>
      </c>
      <c r="F452" s="339" t="s">
        <v>2492</v>
      </c>
      <c r="G452" s="339" t="s">
        <v>1778</v>
      </c>
      <c r="H452" s="339" t="s">
        <v>2491</v>
      </c>
      <c r="I452" s="353">
        <v>43794</v>
      </c>
      <c r="J452" s="340">
        <v>810</v>
      </c>
      <c r="K452" s="340"/>
      <c r="L452" s="341"/>
    </row>
    <row r="453" spans="1:12" ht="38.25" x14ac:dyDescent="0.25">
      <c r="A453" s="338">
        <v>451</v>
      </c>
      <c r="B453" s="338" t="s">
        <v>2127</v>
      </c>
      <c r="C453" s="339" t="s">
        <v>2216</v>
      </c>
      <c r="D453" s="338" t="s">
        <v>320</v>
      </c>
      <c r="E453" s="338" t="s">
        <v>289</v>
      </c>
      <c r="F453" s="339" t="s">
        <v>2493</v>
      </c>
      <c r="G453" s="339" t="s">
        <v>2259</v>
      </c>
      <c r="H453" s="339" t="s">
        <v>2260</v>
      </c>
      <c r="I453" s="353">
        <v>43780</v>
      </c>
      <c r="J453" s="340">
        <v>34440</v>
      </c>
      <c r="K453" s="340"/>
      <c r="L453" s="341"/>
    </row>
    <row r="454" spans="1:12" ht="25.5" x14ac:dyDescent="0.25">
      <c r="A454" s="338">
        <v>452</v>
      </c>
      <c r="B454" s="338" t="s">
        <v>2127</v>
      </c>
      <c r="C454" s="339" t="s">
        <v>2448</v>
      </c>
      <c r="D454" s="338" t="s">
        <v>320</v>
      </c>
      <c r="E454" s="338" t="s">
        <v>289</v>
      </c>
      <c r="F454" s="339" t="s">
        <v>2494</v>
      </c>
      <c r="G454" s="339" t="s">
        <v>2179</v>
      </c>
      <c r="H454" s="339" t="s">
        <v>2180</v>
      </c>
      <c r="I454" s="353">
        <v>43782</v>
      </c>
      <c r="J454" s="340">
        <v>1120</v>
      </c>
      <c r="K454" s="340"/>
      <c r="L454" s="341"/>
    </row>
    <row r="455" spans="1:12" ht="51" x14ac:dyDescent="0.25">
      <c r="A455" s="338">
        <v>453</v>
      </c>
      <c r="B455" s="338" t="s">
        <v>2127</v>
      </c>
      <c r="C455" s="339" t="s">
        <v>2203</v>
      </c>
      <c r="D455" s="338" t="s">
        <v>320</v>
      </c>
      <c r="E455" s="338" t="s">
        <v>289</v>
      </c>
      <c r="F455" s="339" t="s">
        <v>2495</v>
      </c>
      <c r="G455" s="339" t="s">
        <v>2205</v>
      </c>
      <c r="H455" s="339" t="s">
        <v>2206</v>
      </c>
      <c r="I455" s="353">
        <v>43782</v>
      </c>
      <c r="J455" s="340">
        <v>330</v>
      </c>
      <c r="K455" s="340"/>
      <c r="L455" s="341"/>
    </row>
    <row r="456" spans="1:12" ht="38.25" x14ac:dyDescent="0.25">
      <c r="A456" s="338">
        <v>454</v>
      </c>
      <c r="B456" s="338" t="s">
        <v>2127</v>
      </c>
      <c r="C456" s="339" t="s">
        <v>2496</v>
      </c>
      <c r="D456" s="338" t="s">
        <v>320</v>
      </c>
      <c r="E456" s="338" t="s">
        <v>289</v>
      </c>
      <c r="F456" s="339" t="s">
        <v>2497</v>
      </c>
      <c r="G456" s="339" t="s">
        <v>2205</v>
      </c>
      <c r="H456" s="339" t="s">
        <v>2206</v>
      </c>
      <c r="I456" s="353">
        <v>43782</v>
      </c>
      <c r="J456" s="340">
        <v>609.6</v>
      </c>
      <c r="K456" s="340"/>
      <c r="L456" s="341"/>
    </row>
    <row r="457" spans="1:12" ht="38.25" x14ac:dyDescent="0.25">
      <c r="A457" s="338">
        <v>455</v>
      </c>
      <c r="B457" s="338" t="s">
        <v>2127</v>
      </c>
      <c r="C457" s="339" t="s">
        <v>2216</v>
      </c>
      <c r="D457" s="338" t="s">
        <v>320</v>
      </c>
      <c r="E457" s="338" t="s">
        <v>289</v>
      </c>
      <c r="F457" s="339" t="s">
        <v>2240</v>
      </c>
      <c r="G457" s="339" t="s">
        <v>2241</v>
      </c>
      <c r="H457" s="339" t="s">
        <v>2242</v>
      </c>
      <c r="I457" s="353">
        <v>43781</v>
      </c>
      <c r="J457" s="340">
        <v>324</v>
      </c>
      <c r="K457" s="340"/>
      <c r="L457" s="341"/>
    </row>
    <row r="458" spans="1:12" ht="38.25" x14ac:dyDescent="0.25">
      <c r="A458" s="338">
        <v>456</v>
      </c>
      <c r="B458" s="338" t="s">
        <v>2127</v>
      </c>
      <c r="C458" s="339" t="s">
        <v>2295</v>
      </c>
      <c r="D458" s="338" t="s">
        <v>320</v>
      </c>
      <c r="E458" s="338" t="s">
        <v>289</v>
      </c>
      <c r="F458" s="339" t="s">
        <v>2498</v>
      </c>
      <c r="G458" s="339" t="s">
        <v>1862</v>
      </c>
      <c r="H458" s="339" t="s">
        <v>2318</v>
      </c>
      <c r="I458" s="353">
        <v>43777</v>
      </c>
      <c r="J458" s="340">
        <v>2148</v>
      </c>
      <c r="K458" s="340"/>
      <c r="L458" s="341"/>
    </row>
    <row r="459" spans="1:12" ht="38.25" x14ac:dyDescent="0.25">
      <c r="A459" s="338">
        <v>457</v>
      </c>
      <c r="B459" s="338" t="s">
        <v>2127</v>
      </c>
      <c r="C459" s="339" t="s">
        <v>2499</v>
      </c>
      <c r="D459" s="338" t="s">
        <v>320</v>
      </c>
      <c r="E459" s="338" t="s">
        <v>289</v>
      </c>
      <c r="F459" s="339" t="s">
        <v>2500</v>
      </c>
      <c r="G459" s="339" t="s">
        <v>2179</v>
      </c>
      <c r="H459" s="339" t="s">
        <v>2180</v>
      </c>
      <c r="I459" s="353">
        <v>43787</v>
      </c>
      <c r="J459" s="340">
        <v>312</v>
      </c>
      <c r="K459" s="340"/>
      <c r="L459" s="341"/>
    </row>
    <row r="460" spans="1:12" ht="25.5" x14ac:dyDescent="0.25">
      <c r="A460" s="338">
        <v>458</v>
      </c>
      <c r="B460" s="338" t="s">
        <v>2127</v>
      </c>
      <c r="C460" s="339" t="s">
        <v>2501</v>
      </c>
      <c r="D460" s="338" t="s">
        <v>320</v>
      </c>
      <c r="E460" s="338" t="s">
        <v>289</v>
      </c>
      <c r="F460" s="339" t="s">
        <v>2502</v>
      </c>
      <c r="G460" s="339" t="s">
        <v>2179</v>
      </c>
      <c r="H460" s="339" t="s">
        <v>2180</v>
      </c>
      <c r="I460" s="353">
        <v>43787</v>
      </c>
      <c r="J460" s="340">
        <v>150.6</v>
      </c>
      <c r="K460" s="340"/>
      <c r="L460" s="341"/>
    </row>
    <row r="461" spans="1:12" ht="38.25" x14ac:dyDescent="0.25">
      <c r="A461" s="338">
        <v>459</v>
      </c>
      <c r="B461" s="338" t="s">
        <v>2127</v>
      </c>
      <c r="C461" s="339" t="s">
        <v>2216</v>
      </c>
      <c r="D461" s="338" t="s">
        <v>320</v>
      </c>
      <c r="E461" s="338" t="s">
        <v>289</v>
      </c>
      <c r="F461" s="339" t="s">
        <v>2217</v>
      </c>
      <c r="G461" s="339" t="s">
        <v>1862</v>
      </c>
      <c r="H461" s="339" t="s">
        <v>2218</v>
      </c>
      <c r="I461" s="353">
        <v>43782</v>
      </c>
      <c r="J461" s="340">
        <v>324</v>
      </c>
      <c r="K461" s="340"/>
      <c r="L461" s="341"/>
    </row>
    <row r="462" spans="1:12" ht="25.5" x14ac:dyDescent="0.25">
      <c r="A462" s="338">
        <v>460</v>
      </c>
      <c r="B462" s="338" t="s">
        <v>2127</v>
      </c>
      <c r="C462" s="339" t="s">
        <v>2503</v>
      </c>
      <c r="D462" s="338" t="s">
        <v>320</v>
      </c>
      <c r="E462" s="338" t="s">
        <v>289</v>
      </c>
      <c r="F462" s="339" t="s">
        <v>2504</v>
      </c>
      <c r="G462" s="339" t="s">
        <v>2505</v>
      </c>
      <c r="H462" s="339" t="s">
        <v>2506</v>
      </c>
      <c r="I462" s="353">
        <v>43787</v>
      </c>
      <c r="J462" s="340">
        <v>1410</v>
      </c>
      <c r="K462" s="340"/>
      <c r="L462" s="341"/>
    </row>
    <row r="463" spans="1:12" ht="38.25" x14ac:dyDescent="0.25">
      <c r="A463" s="338">
        <v>461</v>
      </c>
      <c r="B463" s="338" t="s">
        <v>2127</v>
      </c>
      <c r="C463" s="339" t="s">
        <v>2507</v>
      </c>
      <c r="D463" s="338" t="s">
        <v>320</v>
      </c>
      <c r="E463" s="338" t="s">
        <v>289</v>
      </c>
      <c r="F463" s="339" t="s">
        <v>2508</v>
      </c>
      <c r="G463" s="339" t="s">
        <v>2441</v>
      </c>
      <c r="H463" s="339" t="s">
        <v>2509</v>
      </c>
      <c r="I463" s="353">
        <v>43787</v>
      </c>
      <c r="J463" s="340">
        <v>2820</v>
      </c>
      <c r="K463" s="340"/>
      <c r="L463" s="341"/>
    </row>
    <row r="464" spans="1:12" ht="38.25" x14ac:dyDescent="0.25">
      <c r="A464" s="338">
        <v>462</v>
      </c>
      <c r="B464" s="338" t="s">
        <v>2127</v>
      </c>
      <c r="C464" s="339" t="s">
        <v>2295</v>
      </c>
      <c r="D464" s="338" t="s">
        <v>320</v>
      </c>
      <c r="E464" s="338" t="s">
        <v>289</v>
      </c>
      <c r="F464" s="339" t="s">
        <v>2510</v>
      </c>
      <c r="G464" s="339" t="s">
        <v>1862</v>
      </c>
      <c r="H464" s="339" t="s">
        <v>2318</v>
      </c>
      <c r="I464" s="353">
        <v>43784</v>
      </c>
      <c r="J464" s="340">
        <v>1034.4000000000001</v>
      </c>
      <c r="K464" s="340"/>
      <c r="L464" s="341"/>
    </row>
    <row r="465" spans="1:12" ht="38.25" x14ac:dyDescent="0.25">
      <c r="A465" s="338">
        <v>463</v>
      </c>
      <c r="B465" s="338" t="s">
        <v>2127</v>
      </c>
      <c r="C465" s="339" t="s">
        <v>2295</v>
      </c>
      <c r="D465" s="338" t="s">
        <v>320</v>
      </c>
      <c r="E465" s="338" t="s">
        <v>289</v>
      </c>
      <c r="F465" s="339" t="s">
        <v>2511</v>
      </c>
      <c r="G465" s="339" t="s">
        <v>1862</v>
      </c>
      <c r="H465" s="339" t="s">
        <v>2318</v>
      </c>
      <c r="I465" s="353">
        <v>43784</v>
      </c>
      <c r="J465" s="340">
        <v>1034.4000000000001</v>
      </c>
      <c r="K465" s="340"/>
      <c r="L465" s="341"/>
    </row>
    <row r="466" spans="1:12" ht="51" x14ac:dyDescent="0.25">
      <c r="A466" s="338">
        <v>464</v>
      </c>
      <c r="B466" s="338" t="s">
        <v>2127</v>
      </c>
      <c r="C466" s="339" t="s">
        <v>2124</v>
      </c>
      <c r="D466" s="338" t="s">
        <v>320</v>
      </c>
      <c r="E466" s="338" t="s">
        <v>289</v>
      </c>
      <c r="F466" s="339" t="s">
        <v>2512</v>
      </c>
      <c r="G466" s="339" t="s">
        <v>2205</v>
      </c>
      <c r="H466" s="339" t="s">
        <v>2206</v>
      </c>
      <c r="I466" s="353">
        <v>43788</v>
      </c>
      <c r="J466" s="340">
        <v>2765.4</v>
      </c>
      <c r="K466" s="340"/>
      <c r="L466" s="341"/>
    </row>
    <row r="467" spans="1:12" ht="25.5" x14ac:dyDescent="0.25">
      <c r="A467" s="338">
        <v>465</v>
      </c>
      <c r="B467" s="338" t="s">
        <v>2127</v>
      </c>
      <c r="C467" s="339" t="s">
        <v>2513</v>
      </c>
      <c r="D467" s="338" t="s">
        <v>320</v>
      </c>
      <c r="E467" s="338" t="s">
        <v>289</v>
      </c>
      <c r="F467" s="339" t="s">
        <v>2514</v>
      </c>
      <c r="G467" s="339" t="s">
        <v>2179</v>
      </c>
      <c r="H467" s="339" t="s">
        <v>2515</v>
      </c>
      <c r="I467" s="353">
        <v>43790</v>
      </c>
      <c r="J467" s="340">
        <v>1000</v>
      </c>
      <c r="K467" s="340"/>
      <c r="L467" s="341"/>
    </row>
    <row r="468" spans="1:12" ht="38.25" x14ac:dyDescent="0.25">
      <c r="A468" s="338">
        <v>466</v>
      </c>
      <c r="B468" s="338" t="s">
        <v>2127</v>
      </c>
      <c r="C468" s="339" t="s">
        <v>2295</v>
      </c>
      <c r="D468" s="338" t="s">
        <v>320</v>
      </c>
      <c r="E468" s="338" t="s">
        <v>289</v>
      </c>
      <c r="F468" s="339" t="s">
        <v>2516</v>
      </c>
      <c r="G468" s="339" t="s">
        <v>1862</v>
      </c>
      <c r="H468" s="339" t="s">
        <v>2318</v>
      </c>
      <c r="I468" s="353">
        <v>43787</v>
      </c>
      <c r="J468" s="340">
        <v>1034.4000000000001</v>
      </c>
      <c r="K468" s="340"/>
      <c r="L468" s="341"/>
    </row>
    <row r="469" spans="1:12" ht="38.25" x14ac:dyDescent="0.25">
      <c r="A469" s="338">
        <v>467</v>
      </c>
      <c r="B469" s="338" t="s">
        <v>2127</v>
      </c>
      <c r="C469" s="339" t="s">
        <v>2238</v>
      </c>
      <c r="D469" s="338" t="s">
        <v>320</v>
      </c>
      <c r="E469" s="338" t="s">
        <v>289</v>
      </c>
      <c r="F469" s="339" t="s">
        <v>2517</v>
      </c>
      <c r="G469" s="339" t="s">
        <v>2179</v>
      </c>
      <c r="H469" s="339" t="s">
        <v>2180</v>
      </c>
      <c r="I469" s="353">
        <v>43794</v>
      </c>
      <c r="J469" s="340">
        <v>152.4</v>
      </c>
      <c r="K469" s="340"/>
      <c r="L469" s="341"/>
    </row>
    <row r="470" spans="1:12" ht="25.5" x14ac:dyDescent="0.25">
      <c r="A470" s="338">
        <v>468</v>
      </c>
      <c r="B470" s="338" t="s">
        <v>2127</v>
      </c>
      <c r="C470" s="339" t="s">
        <v>2267</v>
      </c>
      <c r="D470" s="338" t="s">
        <v>320</v>
      </c>
      <c r="E470" s="338" t="s">
        <v>289</v>
      </c>
      <c r="F470" s="339" t="s">
        <v>2518</v>
      </c>
      <c r="G470" s="339" t="s">
        <v>2179</v>
      </c>
      <c r="H470" s="339" t="s">
        <v>2180</v>
      </c>
      <c r="I470" s="353">
        <v>43797</v>
      </c>
      <c r="J470" s="340">
        <v>1260</v>
      </c>
      <c r="K470" s="340"/>
      <c r="L470" s="341"/>
    </row>
    <row r="471" spans="1:12" ht="25.5" x14ac:dyDescent="0.25">
      <c r="A471" s="338">
        <v>469</v>
      </c>
      <c r="B471" s="338" t="s">
        <v>2127</v>
      </c>
      <c r="C471" s="339" t="s">
        <v>2519</v>
      </c>
      <c r="D471" s="338" t="s">
        <v>320</v>
      </c>
      <c r="E471" s="338" t="s">
        <v>289</v>
      </c>
      <c r="F471" s="339" t="s">
        <v>2414</v>
      </c>
      <c r="G471" s="339" t="s">
        <v>2179</v>
      </c>
      <c r="H471" s="339" t="s">
        <v>2180</v>
      </c>
      <c r="I471" s="353">
        <v>43796</v>
      </c>
      <c r="J471" s="340">
        <v>865</v>
      </c>
      <c r="K471" s="340"/>
      <c r="L471" s="341"/>
    </row>
    <row r="472" spans="1:12" ht="25.5" x14ac:dyDescent="0.25">
      <c r="A472" s="338">
        <v>470</v>
      </c>
      <c r="B472" s="338" t="s">
        <v>2127</v>
      </c>
      <c r="C472" s="339" t="s">
        <v>2253</v>
      </c>
      <c r="D472" s="338" t="s">
        <v>320</v>
      </c>
      <c r="E472" s="338" t="s">
        <v>289</v>
      </c>
      <c r="F472" s="339" t="s">
        <v>2520</v>
      </c>
      <c r="G472" s="339" t="s">
        <v>2205</v>
      </c>
      <c r="H472" s="339" t="s">
        <v>2255</v>
      </c>
      <c r="I472" s="353">
        <v>43798</v>
      </c>
      <c r="J472" s="340">
        <v>540</v>
      </c>
      <c r="K472" s="340"/>
      <c r="L472" s="341"/>
    </row>
    <row r="473" spans="1:12" ht="25.5" x14ac:dyDescent="0.25">
      <c r="A473" s="338">
        <v>471</v>
      </c>
      <c r="B473" s="338" t="s">
        <v>2127</v>
      </c>
      <c r="C473" s="339" t="s">
        <v>2521</v>
      </c>
      <c r="D473" s="338" t="s">
        <v>320</v>
      </c>
      <c r="E473" s="338" t="s">
        <v>289</v>
      </c>
      <c r="F473" s="339" t="s">
        <v>2522</v>
      </c>
      <c r="G473" s="339" t="s">
        <v>2523</v>
      </c>
      <c r="H473" s="339" t="s">
        <v>2524</v>
      </c>
      <c r="I473" s="353">
        <v>43802</v>
      </c>
      <c r="J473" s="340">
        <v>1800</v>
      </c>
      <c r="K473" s="340"/>
      <c r="L473" s="341"/>
    </row>
    <row r="474" spans="1:12" ht="25.5" x14ac:dyDescent="0.25">
      <c r="A474" s="338">
        <v>472</v>
      </c>
      <c r="B474" s="338" t="s">
        <v>2127</v>
      </c>
      <c r="C474" s="339" t="s">
        <v>2503</v>
      </c>
      <c r="D474" s="338" t="s">
        <v>320</v>
      </c>
      <c r="E474" s="338" t="s">
        <v>289</v>
      </c>
      <c r="F474" s="339" t="s">
        <v>2525</v>
      </c>
      <c r="G474" s="339" t="s">
        <v>2526</v>
      </c>
      <c r="H474" s="339" t="s">
        <v>2527</v>
      </c>
      <c r="I474" s="353">
        <v>43804</v>
      </c>
      <c r="J474" s="340">
        <v>1440</v>
      </c>
      <c r="K474" s="340"/>
      <c r="L474" s="341"/>
    </row>
    <row r="475" spans="1:12" ht="51" x14ac:dyDescent="0.25">
      <c r="A475" s="338">
        <v>473</v>
      </c>
      <c r="B475" s="338" t="s">
        <v>2127</v>
      </c>
      <c r="C475" s="339" t="s">
        <v>2528</v>
      </c>
      <c r="D475" s="338" t="s">
        <v>320</v>
      </c>
      <c r="E475" s="338" t="s">
        <v>289</v>
      </c>
      <c r="F475" s="339" t="s">
        <v>2529</v>
      </c>
      <c r="G475" s="339" t="s">
        <v>2530</v>
      </c>
      <c r="H475" s="339" t="s">
        <v>2531</v>
      </c>
      <c r="I475" s="353">
        <v>43803</v>
      </c>
      <c r="J475" s="340">
        <v>979.2</v>
      </c>
      <c r="K475" s="340"/>
      <c r="L475" s="341"/>
    </row>
    <row r="476" spans="1:12" ht="38.25" x14ac:dyDescent="0.25">
      <c r="A476" s="338">
        <v>474</v>
      </c>
      <c r="B476" s="338" t="s">
        <v>2127</v>
      </c>
      <c r="C476" s="339" t="s">
        <v>2562</v>
      </c>
      <c r="D476" s="338" t="s">
        <v>320</v>
      </c>
      <c r="E476" s="338" t="s">
        <v>289</v>
      </c>
      <c r="F476" s="339" t="s">
        <v>2287</v>
      </c>
      <c r="G476" s="339" t="s">
        <v>2288</v>
      </c>
      <c r="H476" s="339" t="s">
        <v>2532</v>
      </c>
      <c r="I476" s="351">
        <v>43814</v>
      </c>
      <c r="J476" s="340">
        <v>4860</v>
      </c>
      <c r="K476" s="340"/>
      <c r="L476" s="341"/>
    </row>
    <row r="477" spans="1:12" ht="25.5" x14ac:dyDescent="0.25">
      <c r="A477" s="338">
        <v>475</v>
      </c>
      <c r="B477" s="338" t="s">
        <v>2127</v>
      </c>
      <c r="C477" s="339" t="s">
        <v>2533</v>
      </c>
      <c r="D477" s="338" t="s">
        <v>320</v>
      </c>
      <c r="E477" s="338" t="s">
        <v>289</v>
      </c>
      <c r="F477" s="339" t="s">
        <v>2534</v>
      </c>
      <c r="G477" s="339" t="s">
        <v>2185</v>
      </c>
      <c r="H477" s="339" t="s">
        <v>2186</v>
      </c>
      <c r="I477" s="351">
        <v>43809</v>
      </c>
      <c r="J477" s="340">
        <v>500</v>
      </c>
      <c r="K477" s="340"/>
      <c r="L477" s="341"/>
    </row>
    <row r="478" spans="1:12" ht="25.5" x14ac:dyDescent="0.25">
      <c r="A478" s="338">
        <v>476</v>
      </c>
      <c r="B478" s="338" t="s">
        <v>2127</v>
      </c>
      <c r="C478" s="339" t="s">
        <v>2535</v>
      </c>
      <c r="D478" s="338" t="s">
        <v>320</v>
      </c>
      <c r="E478" s="338" t="s">
        <v>289</v>
      </c>
      <c r="F478" s="339" t="s">
        <v>2536</v>
      </c>
      <c r="G478" s="339" t="s">
        <v>2185</v>
      </c>
      <c r="H478" s="339" t="s">
        <v>2186</v>
      </c>
      <c r="I478" s="351">
        <v>43809</v>
      </c>
      <c r="J478" s="340">
        <v>500</v>
      </c>
      <c r="K478" s="340"/>
      <c r="L478" s="341"/>
    </row>
    <row r="479" spans="1:12" ht="25.5" x14ac:dyDescent="0.25">
      <c r="A479" s="338">
        <v>477</v>
      </c>
      <c r="B479" s="338" t="s">
        <v>2127</v>
      </c>
      <c r="C479" s="339" t="s">
        <v>2277</v>
      </c>
      <c r="D479" s="338" t="s">
        <v>320</v>
      </c>
      <c r="E479" s="338" t="s">
        <v>289</v>
      </c>
      <c r="F479" s="339" t="s">
        <v>2537</v>
      </c>
      <c r="G479" s="339" t="s">
        <v>2185</v>
      </c>
      <c r="H479" s="339" t="s">
        <v>2186</v>
      </c>
      <c r="I479" s="351">
        <v>43809</v>
      </c>
      <c r="J479" s="340">
        <v>396</v>
      </c>
      <c r="K479" s="340"/>
      <c r="L479" s="341"/>
    </row>
    <row r="480" spans="1:12" ht="25.5" x14ac:dyDescent="0.25">
      <c r="A480" s="338">
        <v>478</v>
      </c>
      <c r="B480" s="338" t="s">
        <v>2127</v>
      </c>
      <c r="C480" s="339" t="s">
        <v>2277</v>
      </c>
      <c r="D480" s="338" t="s">
        <v>320</v>
      </c>
      <c r="E480" s="338" t="s">
        <v>289</v>
      </c>
      <c r="F480" s="339" t="s">
        <v>2538</v>
      </c>
      <c r="G480" s="339" t="s">
        <v>2185</v>
      </c>
      <c r="H480" s="339" t="s">
        <v>2186</v>
      </c>
      <c r="I480" s="351">
        <v>43809</v>
      </c>
      <c r="J480" s="340">
        <v>432</v>
      </c>
      <c r="K480" s="340"/>
      <c r="L480" s="341"/>
    </row>
    <row r="481" spans="1:12" ht="25.5" x14ac:dyDescent="0.25">
      <c r="A481" s="338">
        <v>479</v>
      </c>
      <c r="B481" s="338" t="s">
        <v>2127</v>
      </c>
      <c r="C481" s="339" t="s">
        <v>2277</v>
      </c>
      <c r="D481" s="338" t="s">
        <v>320</v>
      </c>
      <c r="E481" s="338" t="s">
        <v>289</v>
      </c>
      <c r="F481" s="339" t="s">
        <v>2539</v>
      </c>
      <c r="G481" s="339" t="s">
        <v>2185</v>
      </c>
      <c r="H481" s="339" t="s">
        <v>2186</v>
      </c>
      <c r="I481" s="351">
        <v>43809</v>
      </c>
      <c r="J481" s="340">
        <v>408</v>
      </c>
      <c r="K481" s="340"/>
      <c r="L481" s="341"/>
    </row>
    <row r="482" spans="1:12" ht="25.5" x14ac:dyDescent="0.25">
      <c r="A482" s="338">
        <v>480</v>
      </c>
      <c r="B482" s="338" t="s">
        <v>2127</v>
      </c>
      <c r="C482" s="339" t="s">
        <v>2277</v>
      </c>
      <c r="D482" s="338" t="s">
        <v>320</v>
      </c>
      <c r="E482" s="338" t="s">
        <v>289</v>
      </c>
      <c r="F482" s="339" t="s">
        <v>2540</v>
      </c>
      <c r="G482" s="339" t="s">
        <v>2185</v>
      </c>
      <c r="H482" s="339" t="s">
        <v>2186</v>
      </c>
      <c r="I482" s="351">
        <v>43809</v>
      </c>
      <c r="J482" s="340">
        <v>684</v>
      </c>
      <c r="K482" s="340"/>
      <c r="L482" s="341"/>
    </row>
    <row r="483" spans="1:12" ht="25.5" x14ac:dyDescent="0.25">
      <c r="A483" s="338">
        <v>481</v>
      </c>
      <c r="B483" s="338" t="s">
        <v>2127</v>
      </c>
      <c r="C483" s="339" t="s">
        <v>2200</v>
      </c>
      <c r="D483" s="338" t="s">
        <v>320</v>
      </c>
      <c r="E483" s="338" t="s">
        <v>289</v>
      </c>
      <c r="F483" s="339" t="s">
        <v>2541</v>
      </c>
      <c r="G483" s="339" t="s">
        <v>2185</v>
      </c>
      <c r="H483" s="339" t="s">
        <v>2186</v>
      </c>
      <c r="I483" s="351">
        <v>43809</v>
      </c>
      <c r="J483" s="340">
        <v>240</v>
      </c>
      <c r="K483" s="340"/>
      <c r="L483" s="341"/>
    </row>
    <row r="484" spans="1:12" ht="38.25" x14ac:dyDescent="0.25">
      <c r="A484" s="338">
        <v>482</v>
      </c>
      <c r="B484" s="338" t="s">
        <v>2127</v>
      </c>
      <c r="C484" s="339" t="s">
        <v>2542</v>
      </c>
      <c r="D484" s="338" t="s">
        <v>320</v>
      </c>
      <c r="E484" s="338" t="s">
        <v>289</v>
      </c>
      <c r="F484" s="339" t="s">
        <v>2543</v>
      </c>
      <c r="G484" s="339" t="s">
        <v>2185</v>
      </c>
      <c r="H484" s="339" t="s">
        <v>2186</v>
      </c>
      <c r="I484" s="351">
        <v>43809</v>
      </c>
      <c r="J484" s="340">
        <v>720</v>
      </c>
      <c r="K484" s="340"/>
      <c r="L484" s="341"/>
    </row>
    <row r="485" spans="1:12" ht="25.5" x14ac:dyDescent="0.25">
      <c r="A485" s="338">
        <v>483</v>
      </c>
      <c r="B485" s="338" t="s">
        <v>2127</v>
      </c>
      <c r="C485" s="339" t="s">
        <v>2544</v>
      </c>
      <c r="D485" s="338" t="s">
        <v>320</v>
      </c>
      <c r="E485" s="338" t="s">
        <v>289</v>
      </c>
      <c r="F485" s="339" t="s">
        <v>2545</v>
      </c>
      <c r="G485" s="339" t="s">
        <v>2185</v>
      </c>
      <c r="H485" s="339" t="s">
        <v>2186</v>
      </c>
      <c r="I485" s="351">
        <v>43809</v>
      </c>
      <c r="J485" s="340">
        <v>264</v>
      </c>
      <c r="K485" s="340"/>
      <c r="L485" s="341"/>
    </row>
    <row r="486" spans="1:12" ht="25.5" x14ac:dyDescent="0.25">
      <c r="A486" s="338">
        <v>484</v>
      </c>
      <c r="B486" s="338" t="s">
        <v>2127</v>
      </c>
      <c r="C486" s="339" t="s">
        <v>2293</v>
      </c>
      <c r="D486" s="338" t="s">
        <v>320</v>
      </c>
      <c r="E486" s="338" t="s">
        <v>289</v>
      </c>
      <c r="F486" s="339" t="s">
        <v>2294</v>
      </c>
      <c r="G486" s="339" t="s">
        <v>2205</v>
      </c>
      <c r="H486" s="339" t="s">
        <v>2206</v>
      </c>
      <c r="I486" s="351">
        <v>43812</v>
      </c>
      <c r="J486" s="340">
        <v>75</v>
      </c>
      <c r="K486" s="340"/>
      <c r="L486" s="341"/>
    </row>
    <row r="487" spans="1:12" ht="38.25" x14ac:dyDescent="0.25">
      <c r="A487" s="338">
        <v>485</v>
      </c>
      <c r="B487" s="338" t="s">
        <v>2127</v>
      </c>
      <c r="C487" s="339" t="s">
        <v>2496</v>
      </c>
      <c r="D487" s="338" t="s">
        <v>320</v>
      </c>
      <c r="E487" s="338" t="s">
        <v>289</v>
      </c>
      <c r="F487" s="339" t="s">
        <v>2546</v>
      </c>
      <c r="G487" s="339" t="s">
        <v>2205</v>
      </c>
      <c r="H487" s="339" t="s">
        <v>2206</v>
      </c>
      <c r="I487" s="351">
        <v>43812</v>
      </c>
      <c r="J487" s="340">
        <v>133.80000000000001</v>
      </c>
      <c r="K487" s="340"/>
      <c r="L487" s="341"/>
    </row>
    <row r="488" spans="1:12" ht="38.25" x14ac:dyDescent="0.25">
      <c r="A488" s="338">
        <v>486</v>
      </c>
      <c r="B488" s="338" t="s">
        <v>2127</v>
      </c>
      <c r="C488" s="339" t="s">
        <v>2432</v>
      </c>
      <c r="D488" s="338" t="s">
        <v>320</v>
      </c>
      <c r="E488" s="338" t="s">
        <v>289</v>
      </c>
      <c r="F488" s="339" t="s">
        <v>2547</v>
      </c>
      <c r="G488" s="339" t="s">
        <v>2205</v>
      </c>
      <c r="H488" s="339" t="s">
        <v>2206</v>
      </c>
      <c r="I488" s="351">
        <v>43812</v>
      </c>
      <c r="J488" s="340">
        <v>159.36000000000001</v>
      </c>
      <c r="K488" s="340"/>
      <c r="L488" s="341"/>
    </row>
    <row r="489" spans="1:12" ht="25.5" x14ac:dyDescent="0.25">
      <c r="A489" s="338">
        <v>487</v>
      </c>
      <c r="B489" s="338" t="s">
        <v>2127</v>
      </c>
      <c r="C489" s="339" t="s">
        <v>2548</v>
      </c>
      <c r="D489" s="338" t="s">
        <v>320</v>
      </c>
      <c r="E489" s="338" t="s">
        <v>289</v>
      </c>
      <c r="F489" s="339" t="s">
        <v>2549</v>
      </c>
      <c r="G489" s="339" t="s">
        <v>2205</v>
      </c>
      <c r="H489" s="339" t="s">
        <v>2206</v>
      </c>
      <c r="I489" s="351">
        <v>43812</v>
      </c>
      <c r="J489" s="340">
        <v>193.8</v>
      </c>
      <c r="K489" s="340"/>
      <c r="L489" s="341"/>
    </row>
    <row r="490" spans="1:12" ht="25.5" x14ac:dyDescent="0.25">
      <c r="A490" s="338">
        <v>488</v>
      </c>
      <c r="B490" s="338" t="s">
        <v>2127</v>
      </c>
      <c r="C490" s="339" t="s">
        <v>2544</v>
      </c>
      <c r="D490" s="338" t="s">
        <v>320</v>
      </c>
      <c r="E490" s="338" t="s">
        <v>289</v>
      </c>
      <c r="F490" s="339" t="s">
        <v>2550</v>
      </c>
      <c r="G490" s="339" t="s">
        <v>2185</v>
      </c>
      <c r="H490" s="339" t="s">
        <v>2186</v>
      </c>
      <c r="I490" s="351">
        <v>43810</v>
      </c>
      <c r="J490" s="340">
        <v>240</v>
      </c>
      <c r="K490" s="340"/>
      <c r="L490" s="341"/>
    </row>
    <row r="491" spans="1:12" ht="38.25" x14ac:dyDescent="0.25">
      <c r="A491" s="338">
        <v>489</v>
      </c>
      <c r="B491" s="338" t="s">
        <v>2127</v>
      </c>
      <c r="C491" s="339" t="s">
        <v>2551</v>
      </c>
      <c r="D491" s="338" t="s">
        <v>320</v>
      </c>
      <c r="E491" s="338" t="s">
        <v>289</v>
      </c>
      <c r="F491" s="339" t="s">
        <v>2552</v>
      </c>
      <c r="G491" s="339" t="s">
        <v>2185</v>
      </c>
      <c r="H491" s="339" t="s">
        <v>2186</v>
      </c>
      <c r="I491" s="351">
        <v>43810</v>
      </c>
      <c r="J491" s="340">
        <v>1200</v>
      </c>
      <c r="K491" s="340"/>
      <c r="L491" s="341"/>
    </row>
    <row r="492" spans="1:12" ht="38.25" x14ac:dyDescent="0.25">
      <c r="A492" s="338">
        <v>490</v>
      </c>
      <c r="B492" s="338" t="s">
        <v>2127</v>
      </c>
      <c r="C492" s="339" t="s">
        <v>2432</v>
      </c>
      <c r="D492" s="338" t="s">
        <v>320</v>
      </c>
      <c r="E492" s="338" t="s">
        <v>289</v>
      </c>
      <c r="F492" s="339" t="s">
        <v>2547</v>
      </c>
      <c r="G492" s="339" t="s">
        <v>2205</v>
      </c>
      <c r="H492" s="339" t="s">
        <v>2206</v>
      </c>
      <c r="I492" s="354">
        <v>43812</v>
      </c>
      <c r="J492" s="340">
        <v>39.840000000000003</v>
      </c>
      <c r="K492" s="340"/>
      <c r="L492" s="341"/>
    </row>
    <row r="493" spans="1:12" ht="25.5" x14ac:dyDescent="0.25">
      <c r="A493" s="338">
        <v>491</v>
      </c>
      <c r="B493" s="338" t="s">
        <v>2127</v>
      </c>
      <c r="C493" s="339" t="s">
        <v>2210</v>
      </c>
      <c r="D493" s="338" t="s">
        <v>320</v>
      </c>
      <c r="E493" s="338" t="s">
        <v>289</v>
      </c>
      <c r="F493" s="339" t="s">
        <v>2553</v>
      </c>
      <c r="G493" s="339" t="s">
        <v>2554</v>
      </c>
      <c r="H493" s="339" t="s">
        <v>2555</v>
      </c>
      <c r="I493" s="354">
        <v>43812</v>
      </c>
      <c r="J493" s="340">
        <v>3000</v>
      </c>
      <c r="K493" s="340"/>
      <c r="L493" s="341"/>
    </row>
    <row r="494" spans="1:12" ht="25.5" x14ac:dyDescent="0.25">
      <c r="A494" s="338">
        <v>492</v>
      </c>
      <c r="B494" s="338" t="s">
        <v>2127</v>
      </c>
      <c r="C494" s="339" t="s">
        <v>2304</v>
      </c>
      <c r="D494" s="338" t="s">
        <v>320</v>
      </c>
      <c r="E494" s="338" t="s">
        <v>289</v>
      </c>
      <c r="F494" s="339" t="s">
        <v>2556</v>
      </c>
      <c r="G494" s="339" t="s">
        <v>2179</v>
      </c>
      <c r="H494" s="339" t="s">
        <v>2180</v>
      </c>
      <c r="I494" s="354">
        <v>43817</v>
      </c>
      <c r="J494" s="340">
        <v>1173</v>
      </c>
      <c r="K494" s="340"/>
      <c r="L494" s="341"/>
    </row>
    <row r="495" spans="1:12" ht="38.25" x14ac:dyDescent="0.25">
      <c r="A495" s="343">
        <v>493</v>
      </c>
      <c r="B495" s="343" t="s">
        <v>2566</v>
      </c>
      <c r="C495" s="344" t="s">
        <v>3109</v>
      </c>
      <c r="D495" s="343" t="s">
        <v>288</v>
      </c>
      <c r="E495" s="343" t="s">
        <v>289</v>
      </c>
      <c r="F495" s="344" t="s">
        <v>3110</v>
      </c>
      <c r="G495" s="344" t="s">
        <v>3111</v>
      </c>
      <c r="H495" s="344" t="s">
        <v>3112</v>
      </c>
      <c r="I495" s="365" t="s">
        <v>3113</v>
      </c>
      <c r="J495" s="345">
        <v>3900</v>
      </c>
      <c r="K495" s="345"/>
      <c r="L495" s="345"/>
    </row>
    <row r="496" spans="1:12" ht="26.25" x14ac:dyDescent="0.25">
      <c r="A496" s="343">
        <v>494</v>
      </c>
      <c r="B496" s="343" t="s">
        <v>2566</v>
      </c>
      <c r="C496" s="344" t="s">
        <v>3109</v>
      </c>
      <c r="D496" s="343" t="s">
        <v>288</v>
      </c>
      <c r="E496" s="343" t="s">
        <v>289</v>
      </c>
      <c r="F496" s="344" t="s">
        <v>3114</v>
      </c>
      <c r="G496" s="344" t="s">
        <v>2618</v>
      </c>
      <c r="H496" s="344" t="s">
        <v>3115</v>
      </c>
      <c r="I496" s="363" t="s">
        <v>3113</v>
      </c>
      <c r="J496" s="345">
        <v>2000</v>
      </c>
      <c r="K496" s="345"/>
      <c r="L496" s="345"/>
    </row>
    <row r="497" spans="1:12" ht="38.25" x14ac:dyDescent="0.25">
      <c r="A497" s="343">
        <v>495</v>
      </c>
      <c r="B497" s="343" t="s">
        <v>2566</v>
      </c>
      <c r="C497" s="344" t="s">
        <v>3109</v>
      </c>
      <c r="D497" s="343" t="s">
        <v>288</v>
      </c>
      <c r="E497" s="343" t="s">
        <v>289</v>
      </c>
      <c r="F497" s="344" t="s">
        <v>3116</v>
      </c>
      <c r="G497" s="344" t="s">
        <v>2925</v>
      </c>
      <c r="H497" s="344" t="s">
        <v>3117</v>
      </c>
      <c r="I497" s="363" t="s">
        <v>3113</v>
      </c>
      <c r="J497" s="345">
        <v>2650</v>
      </c>
      <c r="K497" s="345"/>
      <c r="L497" s="345"/>
    </row>
    <row r="498" spans="1:12" ht="76.5" x14ac:dyDescent="0.25">
      <c r="A498" s="343">
        <v>496</v>
      </c>
      <c r="B498" s="343" t="s">
        <v>2566</v>
      </c>
      <c r="C498" s="344" t="s">
        <v>3109</v>
      </c>
      <c r="D498" s="343" t="s">
        <v>288</v>
      </c>
      <c r="E498" s="343" t="s">
        <v>289</v>
      </c>
      <c r="F498" s="344" t="s">
        <v>3118</v>
      </c>
      <c r="G498" s="344" t="s">
        <v>3119</v>
      </c>
      <c r="H498" s="344" t="s">
        <v>3120</v>
      </c>
      <c r="I498" s="363" t="s">
        <v>3121</v>
      </c>
      <c r="J498" s="345">
        <v>4000</v>
      </c>
      <c r="K498" s="345"/>
      <c r="L498" s="345"/>
    </row>
    <row r="499" spans="1:12" ht="51" x14ac:dyDescent="0.25">
      <c r="A499" s="343">
        <v>497</v>
      </c>
      <c r="B499" s="343" t="s">
        <v>2566</v>
      </c>
      <c r="C499" s="344" t="s">
        <v>3109</v>
      </c>
      <c r="D499" s="343" t="s">
        <v>288</v>
      </c>
      <c r="E499" s="343" t="s">
        <v>289</v>
      </c>
      <c r="F499" s="344" t="s">
        <v>3122</v>
      </c>
      <c r="G499" s="344" t="s">
        <v>3123</v>
      </c>
      <c r="H499" s="344" t="s">
        <v>3124</v>
      </c>
      <c r="I499" s="363" t="s">
        <v>3125</v>
      </c>
      <c r="J499" s="345">
        <v>2700</v>
      </c>
      <c r="K499" s="345"/>
      <c r="L499" s="345"/>
    </row>
    <row r="500" spans="1:12" ht="38.25" x14ac:dyDescent="0.25">
      <c r="A500" s="343">
        <v>498</v>
      </c>
      <c r="B500" s="343" t="s">
        <v>2566</v>
      </c>
      <c r="C500" s="344" t="s">
        <v>3109</v>
      </c>
      <c r="D500" s="343" t="s">
        <v>288</v>
      </c>
      <c r="E500" s="343" t="s">
        <v>289</v>
      </c>
      <c r="F500" s="344" t="s">
        <v>3126</v>
      </c>
      <c r="G500" s="344" t="s">
        <v>3127</v>
      </c>
      <c r="H500" s="344" t="s">
        <v>3128</v>
      </c>
      <c r="I500" s="363" t="s">
        <v>3125</v>
      </c>
      <c r="J500" s="345">
        <v>2300</v>
      </c>
      <c r="K500" s="345"/>
      <c r="L500" s="345"/>
    </row>
    <row r="501" spans="1:12" ht="51" x14ac:dyDescent="0.25">
      <c r="A501" s="343">
        <v>499</v>
      </c>
      <c r="B501" s="343" t="s">
        <v>2566</v>
      </c>
      <c r="C501" s="344" t="s">
        <v>3109</v>
      </c>
      <c r="D501" s="343" t="s">
        <v>288</v>
      </c>
      <c r="E501" s="343" t="s">
        <v>289</v>
      </c>
      <c r="F501" s="344" t="s">
        <v>3129</v>
      </c>
      <c r="G501" s="344" t="s">
        <v>2645</v>
      </c>
      <c r="H501" s="344" t="s">
        <v>3130</v>
      </c>
      <c r="I501" s="363" t="s">
        <v>3125</v>
      </c>
      <c r="J501" s="345">
        <v>2350</v>
      </c>
      <c r="K501" s="345"/>
      <c r="L501" s="345"/>
    </row>
    <row r="502" spans="1:12" ht="38.25" x14ac:dyDescent="0.25">
      <c r="A502" s="343">
        <v>500</v>
      </c>
      <c r="B502" s="343" t="s">
        <v>2566</v>
      </c>
      <c r="C502" s="344" t="s">
        <v>2156</v>
      </c>
      <c r="D502" s="343" t="s">
        <v>288</v>
      </c>
      <c r="E502" s="343" t="s">
        <v>300</v>
      </c>
      <c r="F502" s="344" t="s">
        <v>2808</v>
      </c>
      <c r="G502" s="344" t="s">
        <v>3111</v>
      </c>
      <c r="H502" s="344" t="s">
        <v>3131</v>
      </c>
      <c r="I502" s="363" t="s">
        <v>3113</v>
      </c>
      <c r="J502" s="345">
        <v>2513</v>
      </c>
      <c r="K502" s="345"/>
      <c r="L502" s="345"/>
    </row>
    <row r="503" spans="1:12" ht="26.25" x14ac:dyDescent="0.25">
      <c r="A503" s="343">
        <v>501</v>
      </c>
      <c r="B503" s="343" t="s">
        <v>2566</v>
      </c>
      <c r="C503" s="344" t="s">
        <v>1697</v>
      </c>
      <c r="D503" s="343" t="s">
        <v>288</v>
      </c>
      <c r="E503" s="343" t="s">
        <v>289</v>
      </c>
      <c r="F503" s="344" t="s">
        <v>3132</v>
      </c>
      <c r="G503" s="344" t="s">
        <v>3004</v>
      </c>
      <c r="H503" s="344" t="s">
        <v>3133</v>
      </c>
      <c r="I503" s="363" t="s">
        <v>3134</v>
      </c>
      <c r="J503" s="345">
        <v>3000</v>
      </c>
      <c r="K503" s="345"/>
      <c r="L503" s="345"/>
    </row>
    <row r="504" spans="1:12" ht="26.25" x14ac:dyDescent="0.25">
      <c r="A504" s="343">
        <v>502</v>
      </c>
      <c r="B504" s="343" t="s">
        <v>2566</v>
      </c>
      <c r="C504" s="344" t="s">
        <v>3135</v>
      </c>
      <c r="D504" s="343" t="s">
        <v>288</v>
      </c>
      <c r="E504" s="343" t="s">
        <v>289</v>
      </c>
      <c r="F504" s="344" t="s">
        <v>3136</v>
      </c>
      <c r="G504" s="344" t="s">
        <v>2615</v>
      </c>
      <c r="H504" s="344" t="s">
        <v>3137</v>
      </c>
      <c r="I504" s="363" t="s">
        <v>3138</v>
      </c>
      <c r="J504" s="345">
        <v>112195</v>
      </c>
      <c r="K504" s="345"/>
      <c r="L504" s="345"/>
    </row>
    <row r="505" spans="1:12" ht="38.25" x14ac:dyDescent="0.25">
      <c r="A505" s="343">
        <v>503</v>
      </c>
      <c r="B505" s="343" t="s">
        <v>2566</v>
      </c>
      <c r="C505" s="344" t="s">
        <v>3135</v>
      </c>
      <c r="D505" s="343" t="s">
        <v>288</v>
      </c>
      <c r="E505" s="343" t="s">
        <v>289</v>
      </c>
      <c r="F505" s="344" t="s">
        <v>3139</v>
      </c>
      <c r="G505" s="344" t="s">
        <v>2615</v>
      </c>
      <c r="H505" s="344" t="s">
        <v>3140</v>
      </c>
      <c r="I505" s="363" t="s">
        <v>3141</v>
      </c>
      <c r="J505" s="345">
        <v>49988</v>
      </c>
      <c r="K505" s="345"/>
      <c r="L505" s="345"/>
    </row>
    <row r="506" spans="1:12" ht="38.25" x14ac:dyDescent="0.25">
      <c r="A506" s="343">
        <v>504</v>
      </c>
      <c r="B506" s="343" t="s">
        <v>2566</v>
      </c>
      <c r="C506" s="344" t="s">
        <v>3142</v>
      </c>
      <c r="D506" s="343" t="s">
        <v>320</v>
      </c>
      <c r="E506" s="343" t="s">
        <v>300</v>
      </c>
      <c r="F506" s="344" t="s">
        <v>3143</v>
      </c>
      <c r="G506" s="344" t="s">
        <v>3144</v>
      </c>
      <c r="H506" s="344" t="s">
        <v>3145</v>
      </c>
      <c r="I506" s="363" t="s">
        <v>3146</v>
      </c>
      <c r="J506" s="345">
        <v>0</v>
      </c>
      <c r="K506" s="345"/>
      <c r="L506" s="345"/>
    </row>
    <row r="507" spans="1:12" ht="38.25" x14ac:dyDescent="0.25">
      <c r="A507" s="343">
        <v>505</v>
      </c>
      <c r="B507" s="343" t="s">
        <v>2566</v>
      </c>
      <c r="C507" s="344" t="s">
        <v>3147</v>
      </c>
      <c r="D507" s="343" t="s">
        <v>320</v>
      </c>
      <c r="E507" s="343" t="s">
        <v>289</v>
      </c>
      <c r="F507" s="344" t="s">
        <v>3148</v>
      </c>
      <c r="G507" s="344" t="s">
        <v>3149</v>
      </c>
      <c r="H507" s="344" t="s">
        <v>3150</v>
      </c>
      <c r="I507" s="363" t="s">
        <v>3151</v>
      </c>
      <c r="J507" s="345">
        <v>1666.6</v>
      </c>
      <c r="K507" s="345"/>
      <c r="L507" s="345"/>
    </row>
    <row r="508" spans="1:12" ht="26.25" x14ac:dyDescent="0.25">
      <c r="A508" s="343">
        <v>506</v>
      </c>
      <c r="B508" s="343" t="s">
        <v>2566</v>
      </c>
      <c r="C508" s="344" t="s">
        <v>3152</v>
      </c>
      <c r="D508" s="343" t="s">
        <v>320</v>
      </c>
      <c r="E508" s="343" t="s">
        <v>289</v>
      </c>
      <c r="F508" s="344" t="s">
        <v>3153</v>
      </c>
      <c r="G508" s="344" t="s">
        <v>3154</v>
      </c>
      <c r="H508" s="344" t="s">
        <v>3155</v>
      </c>
      <c r="I508" s="363" t="s">
        <v>2150</v>
      </c>
      <c r="J508" s="345">
        <v>950</v>
      </c>
      <c r="K508" s="345"/>
      <c r="L508" s="345"/>
    </row>
    <row r="509" spans="1:12" ht="26.25" x14ac:dyDescent="0.25">
      <c r="A509" s="343">
        <v>507</v>
      </c>
      <c r="B509" s="343" t="s">
        <v>2566</v>
      </c>
      <c r="C509" s="344" t="s">
        <v>3156</v>
      </c>
      <c r="D509" s="343" t="s">
        <v>320</v>
      </c>
      <c r="E509" s="343" t="s">
        <v>289</v>
      </c>
      <c r="F509" s="344" t="s">
        <v>3157</v>
      </c>
      <c r="G509" s="344" t="s">
        <v>3081</v>
      </c>
      <c r="H509" s="344" t="s">
        <v>3158</v>
      </c>
      <c r="I509" s="363" t="s">
        <v>3159</v>
      </c>
      <c r="J509" s="345">
        <v>600</v>
      </c>
      <c r="K509" s="345"/>
      <c r="L509" s="345"/>
    </row>
    <row r="510" spans="1:12" ht="38.25" x14ac:dyDescent="0.25">
      <c r="A510" s="343">
        <v>508</v>
      </c>
      <c r="B510" s="343" t="s">
        <v>2566</v>
      </c>
      <c r="C510" s="344" t="s">
        <v>3160</v>
      </c>
      <c r="D510" s="343" t="s">
        <v>320</v>
      </c>
      <c r="E510" s="343" t="s">
        <v>289</v>
      </c>
      <c r="F510" s="344" t="s">
        <v>3161</v>
      </c>
      <c r="G510" s="344" t="s">
        <v>3162</v>
      </c>
      <c r="H510" s="344" t="s">
        <v>3163</v>
      </c>
      <c r="I510" s="363" t="s">
        <v>3164</v>
      </c>
      <c r="J510" s="345">
        <v>500</v>
      </c>
      <c r="K510" s="345"/>
      <c r="L510" s="345"/>
    </row>
    <row r="511" spans="1:12" ht="38.25" x14ac:dyDescent="0.25">
      <c r="A511" s="343">
        <v>509</v>
      </c>
      <c r="B511" s="343" t="s">
        <v>2566</v>
      </c>
      <c r="C511" s="344" t="s">
        <v>3057</v>
      </c>
      <c r="D511" s="343" t="s">
        <v>320</v>
      </c>
      <c r="E511" s="343" t="s">
        <v>289</v>
      </c>
      <c r="F511" s="344" t="s">
        <v>3165</v>
      </c>
      <c r="G511" s="344" t="s">
        <v>3166</v>
      </c>
      <c r="H511" s="344" t="s">
        <v>3167</v>
      </c>
      <c r="I511" s="363" t="s">
        <v>3168</v>
      </c>
      <c r="J511" s="345">
        <v>0</v>
      </c>
      <c r="K511" s="345"/>
      <c r="L511" s="345"/>
    </row>
    <row r="512" spans="1:12" ht="38.25" x14ac:dyDescent="0.25">
      <c r="A512" s="343">
        <v>510</v>
      </c>
      <c r="B512" s="343" t="s">
        <v>2566</v>
      </c>
      <c r="C512" s="344" t="s">
        <v>3169</v>
      </c>
      <c r="D512" s="343" t="s">
        <v>320</v>
      </c>
      <c r="E512" s="343" t="s">
        <v>289</v>
      </c>
      <c r="F512" s="344" t="s">
        <v>3170</v>
      </c>
      <c r="G512" s="344" t="s">
        <v>3171</v>
      </c>
      <c r="H512" s="344" t="s">
        <v>3172</v>
      </c>
      <c r="I512" s="363" t="s">
        <v>3173</v>
      </c>
      <c r="J512" s="345">
        <v>1620</v>
      </c>
      <c r="K512" s="345"/>
      <c r="L512" s="345"/>
    </row>
    <row r="513" spans="1:12" ht="26.25" x14ac:dyDescent="0.25">
      <c r="A513" s="343">
        <v>511</v>
      </c>
      <c r="B513" s="343" t="s">
        <v>2566</v>
      </c>
      <c r="C513" s="344" t="s">
        <v>2946</v>
      </c>
      <c r="D513" s="343" t="s">
        <v>320</v>
      </c>
      <c r="E513" s="343" t="s">
        <v>289</v>
      </c>
      <c r="F513" s="344" t="s">
        <v>3174</v>
      </c>
      <c r="G513" s="344" t="s">
        <v>3175</v>
      </c>
      <c r="H513" s="344" t="s">
        <v>3176</v>
      </c>
      <c r="I513" s="363" t="s">
        <v>3177</v>
      </c>
      <c r="J513" s="345">
        <v>3100</v>
      </c>
      <c r="K513" s="345"/>
      <c r="L513" s="345"/>
    </row>
    <row r="514" spans="1:12" ht="26.25" x14ac:dyDescent="0.25">
      <c r="A514" s="343">
        <v>512</v>
      </c>
      <c r="B514" s="343" t="s">
        <v>2566</v>
      </c>
      <c r="C514" s="344" t="s">
        <v>2946</v>
      </c>
      <c r="D514" s="343" t="s">
        <v>320</v>
      </c>
      <c r="E514" s="343" t="s">
        <v>289</v>
      </c>
      <c r="F514" s="344" t="s">
        <v>3178</v>
      </c>
      <c r="G514" s="344" t="s">
        <v>3175</v>
      </c>
      <c r="H514" s="344" t="s">
        <v>3176</v>
      </c>
      <c r="I514" s="363" t="s">
        <v>3177</v>
      </c>
      <c r="J514" s="345">
        <v>900</v>
      </c>
      <c r="K514" s="345"/>
      <c r="L514" s="345"/>
    </row>
    <row r="515" spans="1:12" ht="38.25" x14ac:dyDescent="0.25">
      <c r="A515" s="343">
        <v>513</v>
      </c>
      <c r="B515" s="343" t="s">
        <v>2566</v>
      </c>
      <c r="C515" s="344" t="s">
        <v>3179</v>
      </c>
      <c r="D515" s="343" t="s">
        <v>320</v>
      </c>
      <c r="E515" s="343" t="s">
        <v>289</v>
      </c>
      <c r="F515" s="344" t="s">
        <v>3180</v>
      </c>
      <c r="G515" s="344" t="s">
        <v>3166</v>
      </c>
      <c r="H515" s="344" t="s">
        <v>3181</v>
      </c>
      <c r="I515" s="363" t="s">
        <v>3182</v>
      </c>
      <c r="J515" s="345">
        <v>500</v>
      </c>
      <c r="K515" s="345"/>
      <c r="L515" s="345"/>
    </row>
    <row r="516" spans="1:12" ht="26.25" x14ac:dyDescent="0.25">
      <c r="A516" s="343">
        <v>514</v>
      </c>
      <c r="B516" s="343" t="s">
        <v>2566</v>
      </c>
      <c r="C516" s="344" t="s">
        <v>3183</v>
      </c>
      <c r="D516" s="343" t="s">
        <v>320</v>
      </c>
      <c r="E516" s="343" t="s">
        <v>289</v>
      </c>
      <c r="F516" s="344" t="s">
        <v>3184</v>
      </c>
      <c r="G516" s="344" t="s">
        <v>2958</v>
      </c>
      <c r="H516" s="344" t="s">
        <v>3185</v>
      </c>
      <c r="I516" s="363" t="s">
        <v>3186</v>
      </c>
      <c r="J516" s="345">
        <v>1330</v>
      </c>
      <c r="K516" s="345"/>
      <c r="L516" s="345"/>
    </row>
    <row r="517" spans="1:12" ht="38.25" x14ac:dyDescent="0.25">
      <c r="A517" s="343">
        <v>515</v>
      </c>
      <c r="B517" s="343" t="s">
        <v>2566</v>
      </c>
      <c r="C517" s="344" t="s">
        <v>2974</v>
      </c>
      <c r="D517" s="343" t="s">
        <v>320</v>
      </c>
      <c r="E517" s="343" t="s">
        <v>289</v>
      </c>
      <c r="F517" s="344" t="s">
        <v>3187</v>
      </c>
      <c r="G517" s="344" t="s">
        <v>2976</v>
      </c>
      <c r="H517" s="344" t="s">
        <v>3188</v>
      </c>
      <c r="I517" s="363" t="s">
        <v>3189</v>
      </c>
      <c r="J517" s="345">
        <v>0</v>
      </c>
      <c r="K517" s="345"/>
      <c r="L517" s="345"/>
    </row>
    <row r="518" spans="1:12" ht="26.25" x14ac:dyDescent="0.25">
      <c r="A518" s="343">
        <v>516</v>
      </c>
      <c r="B518" s="343" t="s">
        <v>2566</v>
      </c>
      <c r="C518" s="344" t="s">
        <v>3039</v>
      </c>
      <c r="D518" s="343" t="s">
        <v>320</v>
      </c>
      <c r="E518" s="343" t="s">
        <v>289</v>
      </c>
      <c r="F518" s="344" t="s">
        <v>3190</v>
      </c>
      <c r="G518" s="344" t="s">
        <v>3041</v>
      </c>
      <c r="H518" s="344" t="s">
        <v>3191</v>
      </c>
      <c r="I518" s="363" t="s">
        <v>3192</v>
      </c>
      <c r="J518" s="345">
        <v>250</v>
      </c>
      <c r="K518" s="345"/>
      <c r="L518" s="345"/>
    </row>
    <row r="519" spans="1:12" ht="26.25" x14ac:dyDescent="0.25">
      <c r="A519" s="343">
        <v>517</v>
      </c>
      <c r="B519" s="343" t="s">
        <v>2566</v>
      </c>
      <c r="C519" s="344" t="s">
        <v>3193</v>
      </c>
      <c r="D519" s="343" t="s">
        <v>320</v>
      </c>
      <c r="E519" s="343" t="s">
        <v>289</v>
      </c>
      <c r="F519" s="344" t="s">
        <v>3194</v>
      </c>
      <c r="G519" s="344" t="s">
        <v>3004</v>
      </c>
      <c r="H519" s="344" t="s">
        <v>3195</v>
      </c>
      <c r="I519" s="363" t="s">
        <v>3196</v>
      </c>
      <c r="J519" s="345">
        <v>1331</v>
      </c>
      <c r="K519" s="345"/>
      <c r="L519" s="345"/>
    </row>
    <row r="520" spans="1:12" ht="38.25" x14ac:dyDescent="0.25">
      <c r="A520" s="343">
        <v>518</v>
      </c>
      <c r="B520" s="343" t="s">
        <v>2566</v>
      </c>
      <c r="C520" s="344" t="s">
        <v>3197</v>
      </c>
      <c r="D520" s="343" t="s">
        <v>320</v>
      </c>
      <c r="E520" s="343" t="s">
        <v>289</v>
      </c>
      <c r="F520" s="344" t="s">
        <v>3198</v>
      </c>
      <c r="G520" s="344" t="s">
        <v>3199</v>
      </c>
      <c r="H520" s="344" t="s">
        <v>3200</v>
      </c>
      <c r="I520" s="363" t="s">
        <v>3201</v>
      </c>
      <c r="J520" s="345">
        <v>680</v>
      </c>
      <c r="K520" s="345"/>
      <c r="L520" s="345"/>
    </row>
    <row r="521" spans="1:12" ht="51" x14ac:dyDescent="0.25">
      <c r="A521" s="343">
        <v>519</v>
      </c>
      <c r="B521" s="343" t="s">
        <v>2566</v>
      </c>
      <c r="C521" s="344" t="s">
        <v>3202</v>
      </c>
      <c r="D521" s="343" t="s">
        <v>320</v>
      </c>
      <c r="E521" s="343" t="s">
        <v>289</v>
      </c>
      <c r="F521" s="344" t="s">
        <v>3203</v>
      </c>
      <c r="G521" s="344" t="s">
        <v>3004</v>
      </c>
      <c r="H521" s="344" t="s">
        <v>3204</v>
      </c>
      <c r="I521" s="363" t="s">
        <v>3205</v>
      </c>
      <c r="J521" s="345">
        <v>1400</v>
      </c>
      <c r="K521" s="345"/>
      <c r="L521" s="345"/>
    </row>
    <row r="522" spans="1:12" ht="51" x14ac:dyDescent="0.25">
      <c r="A522" s="343">
        <v>520</v>
      </c>
      <c r="B522" s="343" t="s">
        <v>2566</v>
      </c>
      <c r="C522" s="344" t="s">
        <v>3206</v>
      </c>
      <c r="D522" s="343" t="s">
        <v>320</v>
      </c>
      <c r="E522" s="343" t="s">
        <v>289</v>
      </c>
      <c r="F522" s="344" t="s">
        <v>3207</v>
      </c>
      <c r="G522" s="344" t="s">
        <v>3208</v>
      </c>
      <c r="H522" s="344" t="s">
        <v>3209</v>
      </c>
      <c r="I522" s="363" t="s">
        <v>3210</v>
      </c>
      <c r="J522" s="345">
        <v>500</v>
      </c>
      <c r="K522" s="345"/>
      <c r="L522" s="345"/>
    </row>
    <row r="523" spans="1:12" ht="26.25" x14ac:dyDescent="0.25">
      <c r="A523" s="343">
        <v>521</v>
      </c>
      <c r="B523" s="343" t="s">
        <v>2566</v>
      </c>
      <c r="C523" s="344" t="s">
        <v>3211</v>
      </c>
      <c r="D523" s="343" t="s">
        <v>320</v>
      </c>
      <c r="E523" s="343" t="s">
        <v>289</v>
      </c>
      <c r="F523" s="344" t="s">
        <v>3212</v>
      </c>
      <c r="G523" s="344" t="s">
        <v>3208</v>
      </c>
      <c r="H523" s="344" t="s">
        <v>3213</v>
      </c>
      <c r="I523" s="363" t="s">
        <v>3214</v>
      </c>
      <c r="J523" s="345">
        <v>9600</v>
      </c>
      <c r="K523" s="345"/>
      <c r="L523" s="345"/>
    </row>
    <row r="524" spans="1:12" ht="26.25" x14ac:dyDescent="0.25">
      <c r="A524" s="343">
        <v>522</v>
      </c>
      <c r="B524" s="343" t="s">
        <v>2566</v>
      </c>
      <c r="C524" s="344" t="s">
        <v>3073</v>
      </c>
      <c r="D524" s="343" t="s">
        <v>320</v>
      </c>
      <c r="E524" s="343" t="s">
        <v>289</v>
      </c>
      <c r="F524" s="344" t="s">
        <v>3215</v>
      </c>
      <c r="G524" s="344" t="s">
        <v>3004</v>
      </c>
      <c r="H524" s="344" t="s">
        <v>3195</v>
      </c>
      <c r="I524" s="363" t="s">
        <v>3216</v>
      </c>
      <c r="J524" s="345">
        <v>1160</v>
      </c>
      <c r="K524" s="345"/>
      <c r="L524" s="345"/>
    </row>
    <row r="525" spans="1:12" ht="26.25" x14ac:dyDescent="0.25">
      <c r="A525" s="343">
        <v>523</v>
      </c>
      <c r="B525" s="343" t="s">
        <v>2566</v>
      </c>
      <c r="C525" s="344" t="s">
        <v>3217</v>
      </c>
      <c r="D525" s="343" t="s">
        <v>320</v>
      </c>
      <c r="E525" s="343" t="s">
        <v>289</v>
      </c>
      <c r="F525" s="344" t="s">
        <v>3218</v>
      </c>
      <c r="G525" s="344" t="s">
        <v>2590</v>
      </c>
      <c r="H525" s="344" t="s">
        <v>3219</v>
      </c>
      <c r="I525" s="363" t="s">
        <v>3220</v>
      </c>
      <c r="J525" s="345">
        <v>1299.58</v>
      </c>
      <c r="K525" s="345"/>
      <c r="L525" s="345"/>
    </row>
    <row r="526" spans="1:12" ht="38.25" x14ac:dyDescent="0.25">
      <c r="A526" s="343">
        <v>524</v>
      </c>
      <c r="B526" s="343" t="s">
        <v>2566</v>
      </c>
      <c r="C526" s="344" t="s">
        <v>3221</v>
      </c>
      <c r="D526" s="343" t="s">
        <v>320</v>
      </c>
      <c r="E526" s="343" t="s">
        <v>289</v>
      </c>
      <c r="F526" s="344" t="s">
        <v>3222</v>
      </c>
      <c r="G526" s="344" t="s">
        <v>3223</v>
      </c>
      <c r="H526" s="344" t="s">
        <v>3224</v>
      </c>
      <c r="I526" s="363" t="s">
        <v>3225</v>
      </c>
      <c r="J526" s="345">
        <v>1414</v>
      </c>
      <c r="K526" s="345"/>
      <c r="L526" s="345"/>
    </row>
    <row r="527" spans="1:12" ht="26.25" x14ac:dyDescent="0.25">
      <c r="A527" s="343">
        <v>525</v>
      </c>
      <c r="B527" s="343" t="s">
        <v>2566</v>
      </c>
      <c r="C527" s="344" t="s">
        <v>3226</v>
      </c>
      <c r="D527" s="343" t="s">
        <v>320</v>
      </c>
      <c r="E527" s="343" t="s">
        <v>289</v>
      </c>
      <c r="F527" s="344" t="s">
        <v>3227</v>
      </c>
      <c r="G527" s="344" t="s">
        <v>2590</v>
      </c>
      <c r="H527" s="344" t="s">
        <v>3228</v>
      </c>
      <c r="I527" s="363" t="s">
        <v>3220</v>
      </c>
      <c r="J527" s="345">
        <v>2507.7199999999998</v>
      </c>
      <c r="K527" s="345"/>
      <c r="L527" s="345"/>
    </row>
    <row r="528" spans="1:12" ht="51" x14ac:dyDescent="0.25">
      <c r="A528" s="343">
        <v>526</v>
      </c>
      <c r="B528" s="343" t="s">
        <v>2566</v>
      </c>
      <c r="C528" s="344" t="s">
        <v>3229</v>
      </c>
      <c r="D528" s="343" t="s">
        <v>320</v>
      </c>
      <c r="E528" s="343" t="s">
        <v>289</v>
      </c>
      <c r="F528" s="344" t="s">
        <v>3230</v>
      </c>
      <c r="G528" s="344" t="s">
        <v>3004</v>
      </c>
      <c r="H528" s="344" t="s">
        <v>3231</v>
      </c>
      <c r="I528" s="363" t="s">
        <v>3021</v>
      </c>
      <c r="J528" s="345">
        <v>500</v>
      </c>
      <c r="K528" s="345"/>
      <c r="L528" s="345"/>
    </row>
    <row r="529" spans="1:12" ht="26.25" x14ac:dyDescent="0.25">
      <c r="A529" s="343">
        <v>527</v>
      </c>
      <c r="B529" s="343" t="s">
        <v>2566</v>
      </c>
      <c r="C529" s="344" t="s">
        <v>3232</v>
      </c>
      <c r="D529" s="343" t="s">
        <v>320</v>
      </c>
      <c r="E529" s="343" t="s">
        <v>289</v>
      </c>
      <c r="F529" s="344" t="s">
        <v>3233</v>
      </c>
      <c r="G529" s="344" t="s">
        <v>3004</v>
      </c>
      <c r="H529" s="344" t="s">
        <v>3234</v>
      </c>
      <c r="I529" s="363" t="s">
        <v>3235</v>
      </c>
      <c r="J529" s="345">
        <v>1000</v>
      </c>
      <c r="K529" s="345"/>
      <c r="L529" s="345"/>
    </row>
    <row r="530" spans="1:12" ht="51" x14ac:dyDescent="0.25">
      <c r="A530" s="343">
        <v>528</v>
      </c>
      <c r="B530" s="343" t="s">
        <v>2566</v>
      </c>
      <c r="C530" s="344" t="s">
        <v>3236</v>
      </c>
      <c r="D530" s="343" t="s">
        <v>320</v>
      </c>
      <c r="E530" s="343" t="s">
        <v>289</v>
      </c>
      <c r="F530" s="344" t="s">
        <v>3237</v>
      </c>
      <c r="G530" s="344" t="s">
        <v>3004</v>
      </c>
      <c r="H530" s="344" t="s">
        <v>3238</v>
      </c>
      <c r="I530" s="363" t="s">
        <v>3239</v>
      </c>
      <c r="J530" s="345">
        <v>1000</v>
      </c>
      <c r="K530" s="345"/>
      <c r="L530" s="345"/>
    </row>
    <row r="531" spans="1:12" ht="51" x14ac:dyDescent="0.25">
      <c r="A531" s="343">
        <v>529</v>
      </c>
      <c r="B531" s="343" t="s">
        <v>2566</v>
      </c>
      <c r="C531" s="344" t="s">
        <v>3240</v>
      </c>
      <c r="D531" s="343" t="s">
        <v>320</v>
      </c>
      <c r="E531" s="343" t="s">
        <v>289</v>
      </c>
      <c r="F531" s="344" t="s">
        <v>3241</v>
      </c>
      <c r="G531" s="344" t="s">
        <v>2981</v>
      </c>
      <c r="H531" s="344" t="s">
        <v>3242</v>
      </c>
      <c r="I531" s="363" t="s">
        <v>3243</v>
      </c>
      <c r="J531" s="345">
        <v>4930</v>
      </c>
      <c r="K531" s="345"/>
      <c r="L531" s="345"/>
    </row>
    <row r="532" spans="1:12" ht="51" x14ac:dyDescent="0.25">
      <c r="A532" s="343">
        <v>530</v>
      </c>
      <c r="B532" s="343" t="s">
        <v>2566</v>
      </c>
      <c r="C532" s="344" t="s">
        <v>3244</v>
      </c>
      <c r="D532" s="343" t="s">
        <v>320</v>
      </c>
      <c r="E532" s="343" t="s">
        <v>289</v>
      </c>
      <c r="F532" s="344" t="s">
        <v>3245</v>
      </c>
      <c r="G532" s="344" t="s">
        <v>2953</v>
      </c>
      <c r="H532" s="344" t="s">
        <v>3246</v>
      </c>
      <c r="I532" s="363" t="s">
        <v>3247</v>
      </c>
      <c r="J532" s="345">
        <v>1100</v>
      </c>
      <c r="K532" s="345"/>
      <c r="L532" s="345"/>
    </row>
    <row r="533" spans="1:12" ht="26.25" x14ac:dyDescent="0.25">
      <c r="A533" s="343">
        <v>531</v>
      </c>
      <c r="B533" s="343" t="s">
        <v>2566</v>
      </c>
      <c r="C533" s="344" t="s">
        <v>3248</v>
      </c>
      <c r="D533" s="343" t="s">
        <v>320</v>
      </c>
      <c r="E533" s="343" t="s">
        <v>289</v>
      </c>
      <c r="F533" s="344" t="s">
        <v>3249</v>
      </c>
      <c r="G533" s="344" t="s">
        <v>3208</v>
      </c>
      <c r="H533" s="344" t="s">
        <v>3250</v>
      </c>
      <c r="I533" s="363" t="s">
        <v>3251</v>
      </c>
      <c r="J533" s="345">
        <v>3600</v>
      </c>
      <c r="K533" s="345"/>
      <c r="L533" s="345"/>
    </row>
    <row r="534" spans="1:12" ht="51" x14ac:dyDescent="0.25">
      <c r="A534" s="343">
        <v>532</v>
      </c>
      <c r="B534" s="343" t="s">
        <v>2566</v>
      </c>
      <c r="C534" s="344" t="s">
        <v>3252</v>
      </c>
      <c r="D534" s="343" t="s">
        <v>320</v>
      </c>
      <c r="E534" s="343" t="s">
        <v>289</v>
      </c>
      <c r="F534" s="344" t="s">
        <v>3253</v>
      </c>
      <c r="G534" s="344" t="s">
        <v>3004</v>
      </c>
      <c r="H534" s="344" t="s">
        <v>3254</v>
      </c>
      <c r="I534" s="363" t="s">
        <v>3255</v>
      </c>
      <c r="J534" s="345">
        <v>850</v>
      </c>
      <c r="K534" s="345"/>
      <c r="L534" s="345"/>
    </row>
    <row r="535" spans="1:12" ht="26.25" x14ac:dyDescent="0.25">
      <c r="A535" s="343">
        <v>533</v>
      </c>
      <c r="B535" s="343" t="s">
        <v>2566</v>
      </c>
      <c r="C535" s="344" t="s">
        <v>3211</v>
      </c>
      <c r="D535" s="343" t="s">
        <v>320</v>
      </c>
      <c r="E535" s="343" t="s">
        <v>289</v>
      </c>
      <c r="F535" s="344" t="s">
        <v>3256</v>
      </c>
      <c r="G535" s="344" t="s">
        <v>3208</v>
      </c>
      <c r="H535" s="344" t="s">
        <v>3213</v>
      </c>
      <c r="I535" s="363" t="s">
        <v>3257</v>
      </c>
      <c r="J535" s="345">
        <v>9600</v>
      </c>
      <c r="K535" s="345"/>
      <c r="L535" s="345"/>
    </row>
    <row r="536" spans="1:12" ht="38.25" x14ac:dyDescent="0.25">
      <c r="A536" s="343">
        <v>534</v>
      </c>
      <c r="B536" s="343" t="s">
        <v>2566</v>
      </c>
      <c r="C536" s="344" t="s">
        <v>3258</v>
      </c>
      <c r="D536" s="343" t="s">
        <v>320</v>
      </c>
      <c r="E536" s="343" t="s">
        <v>289</v>
      </c>
      <c r="F536" s="344" t="s">
        <v>1650</v>
      </c>
      <c r="G536" s="344" t="s">
        <v>2584</v>
      </c>
      <c r="H536" s="344" t="s">
        <v>3259</v>
      </c>
      <c r="I536" s="363" t="s">
        <v>3260</v>
      </c>
      <c r="J536" s="345">
        <v>791.67</v>
      </c>
      <c r="K536" s="345"/>
      <c r="L536" s="345"/>
    </row>
    <row r="537" spans="1:12" ht="26.25" x14ac:dyDescent="0.25">
      <c r="A537" s="343">
        <v>535</v>
      </c>
      <c r="B537" s="343" t="s">
        <v>2566</v>
      </c>
      <c r="C537" s="344" t="s">
        <v>3261</v>
      </c>
      <c r="D537" s="343" t="s">
        <v>320</v>
      </c>
      <c r="E537" s="343" t="s">
        <v>289</v>
      </c>
      <c r="F537" s="344" t="s">
        <v>1662</v>
      </c>
      <c r="G537" s="344" t="s">
        <v>3004</v>
      </c>
      <c r="H537" s="344" t="s">
        <v>3234</v>
      </c>
      <c r="I537" s="363" t="s">
        <v>3262</v>
      </c>
      <c r="J537" s="345">
        <v>1000</v>
      </c>
      <c r="K537" s="345"/>
      <c r="L537" s="345"/>
    </row>
    <row r="538" spans="1:12" ht="26.25" x14ac:dyDescent="0.25">
      <c r="A538" s="343">
        <v>536</v>
      </c>
      <c r="B538" s="343" t="s">
        <v>2566</v>
      </c>
      <c r="C538" s="344" t="s">
        <v>3263</v>
      </c>
      <c r="D538" s="343" t="s">
        <v>320</v>
      </c>
      <c r="E538" s="343" t="s">
        <v>289</v>
      </c>
      <c r="F538" s="344" t="s">
        <v>1680</v>
      </c>
      <c r="G538" s="344" t="s">
        <v>3004</v>
      </c>
      <c r="H538" s="344" t="s">
        <v>3264</v>
      </c>
      <c r="I538" s="363" t="s">
        <v>3265</v>
      </c>
      <c r="J538" s="345">
        <v>1187</v>
      </c>
      <c r="K538" s="345"/>
      <c r="L538" s="345"/>
    </row>
    <row r="539" spans="1:12" ht="38.25" x14ac:dyDescent="0.25">
      <c r="A539" s="343">
        <v>537</v>
      </c>
      <c r="B539" s="343" t="s">
        <v>2566</v>
      </c>
      <c r="C539" s="344" t="s">
        <v>3266</v>
      </c>
      <c r="D539" s="343" t="s">
        <v>320</v>
      </c>
      <c r="E539" s="343" t="s">
        <v>289</v>
      </c>
      <c r="F539" s="344" t="s">
        <v>3267</v>
      </c>
      <c r="G539" s="344" t="s">
        <v>3268</v>
      </c>
      <c r="H539" s="344" t="s">
        <v>3269</v>
      </c>
      <c r="I539" s="363" t="s">
        <v>3270</v>
      </c>
      <c r="J539" s="345">
        <v>860</v>
      </c>
      <c r="K539" s="345"/>
      <c r="L539" s="345"/>
    </row>
    <row r="540" spans="1:12" ht="26.25" x14ac:dyDescent="0.25">
      <c r="A540" s="343">
        <v>538</v>
      </c>
      <c r="B540" s="343" t="s">
        <v>2566</v>
      </c>
      <c r="C540" s="344" t="s">
        <v>3271</v>
      </c>
      <c r="D540" s="343" t="s">
        <v>320</v>
      </c>
      <c r="E540" s="343" t="s">
        <v>289</v>
      </c>
      <c r="F540" s="344" t="s">
        <v>3272</v>
      </c>
      <c r="G540" s="344" t="s">
        <v>2981</v>
      </c>
      <c r="H540" s="344" t="s">
        <v>3273</v>
      </c>
      <c r="I540" s="363" t="s">
        <v>3274</v>
      </c>
      <c r="J540" s="345">
        <v>1100</v>
      </c>
      <c r="K540" s="345"/>
      <c r="L540" s="345"/>
    </row>
    <row r="541" spans="1:12" ht="26.25" x14ac:dyDescent="0.25">
      <c r="A541" s="343">
        <v>539</v>
      </c>
      <c r="B541" s="343" t="s">
        <v>2566</v>
      </c>
      <c r="C541" s="344" t="s">
        <v>3275</v>
      </c>
      <c r="D541" s="343" t="s">
        <v>320</v>
      </c>
      <c r="E541" s="343" t="s">
        <v>289</v>
      </c>
      <c r="F541" s="344" t="s">
        <v>3276</v>
      </c>
      <c r="G541" s="344" t="s">
        <v>3081</v>
      </c>
      <c r="H541" s="344" t="s">
        <v>3277</v>
      </c>
      <c r="I541" s="363" t="s">
        <v>3278</v>
      </c>
      <c r="J541" s="345">
        <v>4100</v>
      </c>
      <c r="K541" s="345"/>
      <c r="L541" s="345"/>
    </row>
    <row r="542" spans="1:12" ht="26.25" x14ac:dyDescent="0.25">
      <c r="A542" s="343">
        <v>540</v>
      </c>
      <c r="B542" s="343" t="s">
        <v>2566</v>
      </c>
      <c r="C542" s="344" t="s">
        <v>3279</v>
      </c>
      <c r="D542" s="343" t="s">
        <v>320</v>
      </c>
      <c r="E542" s="343" t="s">
        <v>300</v>
      </c>
      <c r="F542" s="344" t="s">
        <v>3280</v>
      </c>
      <c r="G542" s="344" t="s">
        <v>3208</v>
      </c>
      <c r="H542" s="344" t="s">
        <v>3281</v>
      </c>
      <c r="I542" s="363" t="s">
        <v>3282</v>
      </c>
      <c r="J542" s="345">
        <v>2000</v>
      </c>
      <c r="K542" s="345"/>
      <c r="L542" s="345"/>
    </row>
    <row r="543" spans="1:12" ht="26.25" x14ac:dyDescent="0.25">
      <c r="A543" s="343">
        <v>541</v>
      </c>
      <c r="B543" s="343" t="s">
        <v>2566</v>
      </c>
      <c r="C543" s="344" t="s">
        <v>3283</v>
      </c>
      <c r="D543" s="343" t="s">
        <v>320</v>
      </c>
      <c r="E543" s="343" t="s">
        <v>289</v>
      </c>
      <c r="F543" s="344" t="s">
        <v>3284</v>
      </c>
      <c r="G543" s="344" t="s">
        <v>3166</v>
      </c>
      <c r="H543" s="344" t="s">
        <v>3285</v>
      </c>
      <c r="I543" s="363" t="s">
        <v>3286</v>
      </c>
      <c r="J543" s="345">
        <v>2400</v>
      </c>
      <c r="K543" s="345"/>
      <c r="L543" s="345"/>
    </row>
    <row r="544" spans="1:12" ht="38.25" x14ac:dyDescent="0.25">
      <c r="A544" s="371">
        <v>542</v>
      </c>
      <c r="B544" s="372" t="s">
        <v>3290</v>
      </c>
      <c r="C544" s="373" t="s">
        <v>3358</v>
      </c>
      <c r="D544" s="371" t="s">
        <v>288</v>
      </c>
      <c r="E544" s="371" t="s">
        <v>289</v>
      </c>
      <c r="F544" s="373" t="s">
        <v>3359</v>
      </c>
      <c r="G544" s="373" t="s">
        <v>3360</v>
      </c>
      <c r="H544" s="373" t="s">
        <v>3361</v>
      </c>
      <c r="I544" s="374" t="s">
        <v>3362</v>
      </c>
      <c r="J544" s="375">
        <v>166894.49</v>
      </c>
      <c r="K544" s="371"/>
      <c r="L544" s="371"/>
    </row>
    <row r="545" spans="1:12" ht="38.25" x14ac:dyDescent="0.25">
      <c r="A545" s="371">
        <v>543</v>
      </c>
      <c r="B545" s="376" t="s">
        <v>3297</v>
      </c>
      <c r="C545" s="373" t="s">
        <v>287</v>
      </c>
      <c r="D545" s="377" t="s">
        <v>288</v>
      </c>
      <c r="E545" s="377" t="s">
        <v>2093</v>
      </c>
      <c r="F545" s="378" t="s">
        <v>3363</v>
      </c>
      <c r="G545" s="378" t="s">
        <v>3364</v>
      </c>
      <c r="H545" s="378" t="s">
        <v>3365</v>
      </c>
      <c r="I545" s="379">
        <v>2019</v>
      </c>
      <c r="J545" s="375">
        <v>5200</v>
      </c>
      <c r="K545" s="377"/>
      <c r="L545" s="377"/>
    </row>
    <row r="546" spans="1:12" ht="38.25" x14ac:dyDescent="0.25">
      <c r="A546" s="371">
        <v>544</v>
      </c>
      <c r="B546" s="376" t="s">
        <v>3297</v>
      </c>
      <c r="C546" s="373" t="s">
        <v>287</v>
      </c>
      <c r="D546" s="377" t="s">
        <v>288</v>
      </c>
      <c r="E546" s="377" t="s">
        <v>289</v>
      </c>
      <c r="F546" s="378" t="s">
        <v>3366</v>
      </c>
      <c r="G546" s="378" t="s">
        <v>3364</v>
      </c>
      <c r="H546" s="378" t="s">
        <v>3367</v>
      </c>
      <c r="I546" s="379">
        <v>2019</v>
      </c>
      <c r="J546" s="375">
        <v>7000</v>
      </c>
      <c r="K546" s="377"/>
      <c r="L546" s="377"/>
    </row>
    <row r="547" spans="1:12" ht="38.25" x14ac:dyDescent="0.25">
      <c r="A547" s="371">
        <v>545</v>
      </c>
      <c r="B547" s="376" t="s">
        <v>3297</v>
      </c>
      <c r="C547" s="373" t="s">
        <v>287</v>
      </c>
      <c r="D547" s="377" t="s">
        <v>288</v>
      </c>
      <c r="E547" s="377" t="s">
        <v>289</v>
      </c>
      <c r="F547" s="378" t="s">
        <v>3368</v>
      </c>
      <c r="G547" s="378" t="s">
        <v>3369</v>
      </c>
      <c r="H547" s="378" t="s">
        <v>3370</v>
      </c>
      <c r="I547" s="379">
        <v>2019</v>
      </c>
      <c r="J547" s="375">
        <v>2000</v>
      </c>
      <c r="K547" s="377"/>
      <c r="L547" s="377"/>
    </row>
    <row r="548" spans="1:12" ht="38.25" x14ac:dyDescent="0.25">
      <c r="A548" s="371">
        <v>546</v>
      </c>
      <c r="B548" s="376" t="s">
        <v>3297</v>
      </c>
      <c r="C548" s="373" t="s">
        <v>3371</v>
      </c>
      <c r="D548" s="377" t="s">
        <v>288</v>
      </c>
      <c r="E548" s="377" t="s">
        <v>289</v>
      </c>
      <c r="F548" s="378" t="s">
        <v>3372</v>
      </c>
      <c r="G548" s="378" t="s">
        <v>3325</v>
      </c>
      <c r="H548" s="378" t="s">
        <v>3373</v>
      </c>
      <c r="I548" s="379">
        <v>2019</v>
      </c>
      <c r="J548" s="375">
        <v>5500</v>
      </c>
      <c r="K548" s="377"/>
      <c r="L548" s="377"/>
    </row>
    <row r="549" spans="1:12" ht="38.25" x14ac:dyDescent="0.25">
      <c r="A549" s="371">
        <v>547</v>
      </c>
      <c r="B549" s="376" t="s">
        <v>3297</v>
      </c>
      <c r="C549" s="373" t="s">
        <v>3371</v>
      </c>
      <c r="D549" s="377" t="s">
        <v>288</v>
      </c>
      <c r="E549" s="377" t="s">
        <v>289</v>
      </c>
      <c r="F549" s="378" t="s">
        <v>3374</v>
      </c>
      <c r="G549" s="378" t="s">
        <v>3375</v>
      </c>
      <c r="H549" s="378" t="s">
        <v>3438</v>
      </c>
      <c r="I549" s="379">
        <v>2019</v>
      </c>
      <c r="J549" s="375">
        <v>5000</v>
      </c>
      <c r="K549" s="377"/>
      <c r="L549" s="377"/>
    </row>
    <row r="550" spans="1:12" ht="38.25" x14ac:dyDescent="0.25">
      <c r="A550" s="371">
        <v>548</v>
      </c>
      <c r="B550" s="376" t="s">
        <v>3297</v>
      </c>
      <c r="C550" s="378" t="s">
        <v>731</v>
      </c>
      <c r="D550" s="377" t="s">
        <v>288</v>
      </c>
      <c r="E550" s="377" t="s">
        <v>289</v>
      </c>
      <c r="F550" s="382" t="s">
        <v>3376</v>
      </c>
      <c r="G550" s="378" t="s">
        <v>3377</v>
      </c>
      <c r="H550" s="378" t="s">
        <v>3378</v>
      </c>
      <c r="I550" s="379" t="s">
        <v>843</v>
      </c>
      <c r="J550" s="375">
        <v>2000</v>
      </c>
      <c r="K550" s="377"/>
      <c r="L550" s="377"/>
    </row>
    <row r="551" spans="1:12" ht="38.25" x14ac:dyDescent="0.25">
      <c r="A551" s="371">
        <v>549</v>
      </c>
      <c r="B551" s="376" t="s">
        <v>3297</v>
      </c>
      <c r="C551" s="378" t="s">
        <v>731</v>
      </c>
      <c r="D551" s="377" t="s">
        <v>288</v>
      </c>
      <c r="E551" s="377" t="s">
        <v>289</v>
      </c>
      <c r="F551" s="382" t="s">
        <v>3379</v>
      </c>
      <c r="G551" s="378" t="s">
        <v>3380</v>
      </c>
      <c r="H551" s="378" t="s">
        <v>3381</v>
      </c>
      <c r="I551" s="379" t="s">
        <v>3327</v>
      </c>
      <c r="J551" s="375">
        <v>2000</v>
      </c>
      <c r="K551" s="371"/>
      <c r="L551" s="371"/>
    </row>
    <row r="552" spans="1:12" ht="38.25" x14ac:dyDescent="0.25">
      <c r="A552" s="371">
        <v>550</v>
      </c>
      <c r="B552" s="376" t="s">
        <v>3297</v>
      </c>
      <c r="C552" s="373" t="s">
        <v>3382</v>
      </c>
      <c r="D552" s="377" t="s">
        <v>288</v>
      </c>
      <c r="E552" s="377" t="s">
        <v>289</v>
      </c>
      <c r="F552" s="378" t="s">
        <v>3383</v>
      </c>
      <c r="G552" s="378" t="s">
        <v>3375</v>
      </c>
      <c r="H552" s="378" t="s">
        <v>3384</v>
      </c>
      <c r="I552" s="379">
        <v>2019</v>
      </c>
      <c r="J552" s="375">
        <v>3500</v>
      </c>
      <c r="K552" s="377"/>
      <c r="L552" s="377"/>
    </row>
    <row r="553" spans="1:12" ht="38.25" x14ac:dyDescent="0.25">
      <c r="A553" s="371">
        <v>551</v>
      </c>
      <c r="B553" s="376" t="s">
        <v>3297</v>
      </c>
      <c r="C553" s="373" t="s">
        <v>2162</v>
      </c>
      <c r="D553" s="377" t="s">
        <v>288</v>
      </c>
      <c r="E553" s="377" t="s">
        <v>300</v>
      </c>
      <c r="F553" s="378" t="s">
        <v>3385</v>
      </c>
      <c r="G553" s="378" t="s">
        <v>3375</v>
      </c>
      <c r="H553" s="378" t="s">
        <v>3384</v>
      </c>
      <c r="I553" s="379">
        <v>2019</v>
      </c>
      <c r="J553" s="375">
        <v>3000</v>
      </c>
      <c r="K553" s="377"/>
      <c r="L553" s="377"/>
    </row>
    <row r="554" spans="1:12" ht="38.25" x14ac:dyDescent="0.25">
      <c r="A554" s="371">
        <v>552</v>
      </c>
      <c r="B554" s="376" t="s">
        <v>3297</v>
      </c>
      <c r="C554" s="373" t="s">
        <v>3355</v>
      </c>
      <c r="D554" s="377" t="s">
        <v>320</v>
      </c>
      <c r="E554" s="377" t="s">
        <v>289</v>
      </c>
      <c r="F554" s="378" t="s">
        <v>3356</v>
      </c>
      <c r="G554" s="378" t="s">
        <v>3302</v>
      </c>
      <c r="H554" s="378" t="s">
        <v>3386</v>
      </c>
      <c r="I554" s="379">
        <v>2019</v>
      </c>
      <c r="J554" s="375">
        <v>1000</v>
      </c>
      <c r="K554" s="377"/>
      <c r="L554" s="377"/>
    </row>
    <row r="555" spans="1:12" ht="25.5" x14ac:dyDescent="0.25">
      <c r="A555" s="371">
        <v>553</v>
      </c>
      <c r="B555" s="376" t="s">
        <v>3297</v>
      </c>
      <c r="C555" s="373" t="s">
        <v>3387</v>
      </c>
      <c r="D555" s="377" t="s">
        <v>320</v>
      </c>
      <c r="E555" s="377" t="s">
        <v>289</v>
      </c>
      <c r="F555" s="378" t="s">
        <v>3388</v>
      </c>
      <c r="G555" s="378" t="s">
        <v>3389</v>
      </c>
      <c r="H555" s="378" t="s">
        <v>3390</v>
      </c>
      <c r="I555" s="379">
        <v>2019</v>
      </c>
      <c r="J555" s="375">
        <v>990</v>
      </c>
      <c r="K555" s="377"/>
      <c r="L555" s="377"/>
    </row>
    <row r="556" spans="1:12" ht="25.5" x14ac:dyDescent="0.25">
      <c r="A556" s="371">
        <v>554</v>
      </c>
      <c r="B556" s="376" t="s">
        <v>3297</v>
      </c>
      <c r="C556" s="378" t="s">
        <v>3391</v>
      </c>
      <c r="D556" s="377" t="s">
        <v>320</v>
      </c>
      <c r="E556" s="377" t="s">
        <v>300</v>
      </c>
      <c r="F556" s="382" t="s">
        <v>3392</v>
      </c>
      <c r="G556" s="378" t="s">
        <v>3393</v>
      </c>
      <c r="H556" s="378" t="s">
        <v>3394</v>
      </c>
      <c r="I556" s="379">
        <v>2019</v>
      </c>
      <c r="J556" s="375">
        <v>1000</v>
      </c>
      <c r="K556" s="377"/>
      <c r="L556" s="377"/>
    </row>
    <row r="557" spans="1:12" ht="38.25" x14ac:dyDescent="0.25">
      <c r="A557" s="371">
        <v>555</v>
      </c>
      <c r="B557" s="376" t="s">
        <v>3297</v>
      </c>
      <c r="C557" s="373" t="s">
        <v>3395</v>
      </c>
      <c r="D557" s="377" t="s">
        <v>320</v>
      </c>
      <c r="E557" s="377" t="s">
        <v>289</v>
      </c>
      <c r="F557" s="378" t="s">
        <v>3396</v>
      </c>
      <c r="G557" s="378" t="s">
        <v>3397</v>
      </c>
      <c r="H557" s="378" t="s">
        <v>3398</v>
      </c>
      <c r="I557" s="379">
        <v>2019</v>
      </c>
      <c r="J557" s="375">
        <v>2880</v>
      </c>
      <c r="K557" s="377"/>
      <c r="L557" s="377"/>
    </row>
    <row r="558" spans="1:12" ht="38.25" x14ac:dyDescent="0.25">
      <c r="A558" s="371">
        <v>556</v>
      </c>
      <c r="B558" s="376" t="s">
        <v>3297</v>
      </c>
      <c r="C558" s="373" t="s">
        <v>3395</v>
      </c>
      <c r="D558" s="377" t="s">
        <v>320</v>
      </c>
      <c r="E558" s="377" t="s">
        <v>289</v>
      </c>
      <c r="F558" s="378" t="s">
        <v>3399</v>
      </c>
      <c r="G558" s="378" t="s">
        <v>3397</v>
      </c>
      <c r="H558" s="378" t="s">
        <v>3400</v>
      </c>
      <c r="I558" s="379">
        <v>2019</v>
      </c>
      <c r="J558" s="375">
        <v>10291.200000000001</v>
      </c>
      <c r="K558" s="377"/>
      <c r="L558" s="377"/>
    </row>
    <row r="559" spans="1:12" ht="38.25" x14ac:dyDescent="0.25">
      <c r="A559" s="371">
        <v>557</v>
      </c>
      <c r="B559" s="376" t="s">
        <v>3297</v>
      </c>
      <c r="C559" s="378" t="s">
        <v>3401</v>
      </c>
      <c r="D559" s="377" t="s">
        <v>320</v>
      </c>
      <c r="E559" s="377" t="s">
        <v>289</v>
      </c>
      <c r="F559" s="378" t="s">
        <v>3402</v>
      </c>
      <c r="G559" s="383" t="s">
        <v>3314</v>
      </c>
      <c r="H559" s="378" t="s">
        <v>3403</v>
      </c>
      <c r="I559" s="379">
        <v>2019</v>
      </c>
      <c r="J559" s="375">
        <v>38084.400000000001</v>
      </c>
      <c r="K559" s="377"/>
      <c r="L559" s="377"/>
    </row>
    <row r="560" spans="1:12" ht="38.25" x14ac:dyDescent="0.25">
      <c r="A560" s="371">
        <v>558</v>
      </c>
      <c r="B560" s="376" t="s">
        <v>3297</v>
      </c>
      <c r="C560" s="378" t="s">
        <v>3404</v>
      </c>
      <c r="D560" s="377" t="s">
        <v>320</v>
      </c>
      <c r="E560" s="377" t="s">
        <v>289</v>
      </c>
      <c r="F560" s="378" t="s">
        <v>3405</v>
      </c>
      <c r="G560" s="378" t="s">
        <v>3406</v>
      </c>
      <c r="H560" s="378" t="s">
        <v>3407</v>
      </c>
      <c r="I560" s="379">
        <v>2019</v>
      </c>
      <c r="J560" s="375">
        <v>3780</v>
      </c>
      <c r="K560" s="377"/>
      <c r="L560" s="377"/>
    </row>
    <row r="561" spans="1:12" ht="25.5" x14ac:dyDescent="0.25">
      <c r="A561" s="371">
        <v>559</v>
      </c>
      <c r="B561" s="376" t="s">
        <v>3297</v>
      </c>
      <c r="C561" s="378" t="s">
        <v>3408</v>
      </c>
      <c r="D561" s="377" t="s">
        <v>320</v>
      </c>
      <c r="E561" s="377" t="s">
        <v>289</v>
      </c>
      <c r="F561" s="378" t="s">
        <v>3409</v>
      </c>
      <c r="G561" s="385" t="s">
        <v>3393</v>
      </c>
      <c r="H561" s="378" t="s">
        <v>3410</v>
      </c>
      <c r="I561" s="379">
        <v>2019</v>
      </c>
      <c r="J561" s="375">
        <v>2000</v>
      </c>
      <c r="K561" s="377"/>
      <c r="L561" s="377"/>
    </row>
    <row r="562" spans="1:12" ht="51" x14ac:dyDescent="0.25">
      <c r="A562" s="371">
        <v>560</v>
      </c>
      <c r="B562" s="376" t="s">
        <v>3297</v>
      </c>
      <c r="C562" s="378" t="s">
        <v>3411</v>
      </c>
      <c r="D562" s="377" t="s">
        <v>320</v>
      </c>
      <c r="E562" s="377" t="s">
        <v>289</v>
      </c>
      <c r="F562" s="384" t="s">
        <v>3412</v>
      </c>
      <c r="G562" s="378" t="s">
        <v>3413</v>
      </c>
      <c r="H562" s="384" t="s">
        <v>3414</v>
      </c>
      <c r="I562" s="379">
        <v>2019</v>
      </c>
      <c r="J562" s="375">
        <v>7441.2</v>
      </c>
      <c r="K562" s="377"/>
      <c r="L562" s="377"/>
    </row>
    <row r="563" spans="1:12" ht="38.25" x14ac:dyDescent="0.25">
      <c r="A563" s="371">
        <v>561</v>
      </c>
      <c r="B563" s="376" t="s">
        <v>3297</v>
      </c>
      <c r="C563" s="378" t="s">
        <v>3415</v>
      </c>
      <c r="D563" s="377" t="s">
        <v>320</v>
      </c>
      <c r="E563" s="377" t="s">
        <v>289</v>
      </c>
      <c r="F563" s="378" t="s">
        <v>3416</v>
      </c>
      <c r="G563" s="378" t="s">
        <v>3406</v>
      </c>
      <c r="H563" s="378" t="s">
        <v>3417</v>
      </c>
      <c r="I563" s="379">
        <v>2019</v>
      </c>
      <c r="J563" s="375">
        <v>5978.4</v>
      </c>
      <c r="K563" s="377"/>
      <c r="L563" s="377"/>
    </row>
    <row r="564" spans="1:12" ht="63.75" x14ac:dyDescent="0.25">
      <c r="A564" s="371">
        <v>562</v>
      </c>
      <c r="B564" s="376" t="s">
        <v>3297</v>
      </c>
      <c r="C564" s="378" t="s">
        <v>3418</v>
      </c>
      <c r="D564" s="377" t="s">
        <v>320</v>
      </c>
      <c r="E564" s="377" t="s">
        <v>289</v>
      </c>
      <c r="F564" s="378" t="s">
        <v>3419</v>
      </c>
      <c r="G564" s="378" t="s">
        <v>3420</v>
      </c>
      <c r="H564" s="378" t="s">
        <v>3421</v>
      </c>
      <c r="I564" s="379">
        <v>2019</v>
      </c>
      <c r="J564" s="375">
        <v>20220</v>
      </c>
      <c r="K564" s="377"/>
      <c r="L564" s="377"/>
    </row>
    <row r="565" spans="1:12" ht="51" x14ac:dyDescent="0.25">
      <c r="A565" s="371">
        <v>563</v>
      </c>
      <c r="B565" s="376" t="s">
        <v>3297</v>
      </c>
      <c r="C565" s="378" t="s">
        <v>3422</v>
      </c>
      <c r="D565" s="377" t="s">
        <v>320</v>
      </c>
      <c r="E565" s="377" t="s">
        <v>289</v>
      </c>
      <c r="F565" s="378" t="s">
        <v>3423</v>
      </c>
      <c r="G565" s="378" t="s">
        <v>3424</v>
      </c>
      <c r="H565" s="378" t="s">
        <v>3425</v>
      </c>
      <c r="I565" s="379">
        <v>2019</v>
      </c>
      <c r="J565" s="375">
        <v>1992</v>
      </c>
      <c r="K565" s="377"/>
      <c r="L565" s="377"/>
    </row>
    <row r="566" spans="1:12" ht="51" x14ac:dyDescent="0.25">
      <c r="A566" s="371">
        <v>564</v>
      </c>
      <c r="B566" s="376" t="s">
        <v>3297</v>
      </c>
      <c r="C566" s="378" t="s">
        <v>3426</v>
      </c>
      <c r="D566" s="377" t="s">
        <v>288</v>
      </c>
      <c r="E566" s="377" t="s">
        <v>300</v>
      </c>
      <c r="F566" s="378" t="s">
        <v>3427</v>
      </c>
      <c r="G566" s="378" t="s">
        <v>3321</v>
      </c>
      <c r="H566" s="378" t="s">
        <v>3428</v>
      </c>
      <c r="I566" s="379" t="s">
        <v>1829</v>
      </c>
      <c r="J566" s="375">
        <v>17108</v>
      </c>
      <c r="K566" s="377"/>
      <c r="L566" s="377"/>
    </row>
    <row r="567" spans="1:12" ht="63.75" x14ac:dyDescent="0.25">
      <c r="A567" s="371">
        <v>565</v>
      </c>
      <c r="B567" s="376" t="s">
        <v>3297</v>
      </c>
      <c r="C567" s="378" t="s">
        <v>3429</v>
      </c>
      <c r="D567" s="377" t="s">
        <v>288</v>
      </c>
      <c r="E567" s="377" t="s">
        <v>300</v>
      </c>
      <c r="F567" s="378" t="s">
        <v>3430</v>
      </c>
      <c r="G567" s="378" t="s">
        <v>3330</v>
      </c>
      <c r="H567" s="378" t="s">
        <v>3431</v>
      </c>
      <c r="I567" s="379" t="s">
        <v>298</v>
      </c>
      <c r="J567" s="375">
        <v>33576.519999999997</v>
      </c>
      <c r="K567" s="377"/>
      <c r="L567" s="377"/>
    </row>
    <row r="568" spans="1:12" ht="38.25" x14ac:dyDescent="0.25">
      <c r="A568" s="371">
        <v>566</v>
      </c>
      <c r="B568" s="376" t="s">
        <v>3297</v>
      </c>
      <c r="C568" s="378" t="s">
        <v>456</v>
      </c>
      <c r="D568" s="377" t="s">
        <v>320</v>
      </c>
      <c r="E568" s="377" t="s">
        <v>289</v>
      </c>
      <c r="F568" s="378" t="s">
        <v>3432</v>
      </c>
      <c r="G568" s="378" t="s">
        <v>3433</v>
      </c>
      <c r="H568" s="378" t="s">
        <v>3434</v>
      </c>
      <c r="I568" s="379" t="s">
        <v>298</v>
      </c>
      <c r="J568" s="375">
        <v>58221</v>
      </c>
      <c r="K568" s="377"/>
      <c r="L568" s="377"/>
    </row>
    <row r="569" spans="1:12" ht="76.5" x14ac:dyDescent="0.25">
      <c r="A569" s="371">
        <v>567</v>
      </c>
      <c r="B569" s="376" t="s">
        <v>3297</v>
      </c>
      <c r="C569" s="378" t="s">
        <v>3348</v>
      </c>
      <c r="D569" s="377" t="s">
        <v>320</v>
      </c>
      <c r="E569" s="377" t="s">
        <v>300</v>
      </c>
      <c r="F569" s="378" t="s">
        <v>3435</v>
      </c>
      <c r="G569" s="378" t="s">
        <v>3436</v>
      </c>
      <c r="H569" s="378" t="s">
        <v>3437</v>
      </c>
      <c r="I569" s="379">
        <v>2018</v>
      </c>
      <c r="J569" s="375">
        <v>5000</v>
      </c>
      <c r="K569" s="377"/>
      <c r="L569" s="377"/>
    </row>
    <row r="570" spans="1:12" ht="25.5" x14ac:dyDescent="0.25">
      <c r="A570" s="440">
        <v>568</v>
      </c>
      <c r="B570" s="441" t="s">
        <v>4694</v>
      </c>
      <c r="C570" s="448" t="s">
        <v>4698</v>
      </c>
      <c r="D570" s="448" t="s">
        <v>288</v>
      </c>
      <c r="E570" s="448" t="s">
        <v>289</v>
      </c>
      <c r="F570" s="448" t="s">
        <v>4699</v>
      </c>
      <c r="G570" s="448" t="s">
        <v>4038</v>
      </c>
      <c r="H570" s="448" t="s">
        <v>4700</v>
      </c>
      <c r="I570" s="482" t="s">
        <v>4701</v>
      </c>
      <c r="J570" s="446">
        <v>9200</v>
      </c>
      <c r="K570" s="448"/>
      <c r="L570" s="448"/>
    </row>
    <row r="571" spans="1:12" ht="38.25" x14ac:dyDescent="0.25">
      <c r="A571" s="440">
        <v>569</v>
      </c>
      <c r="B571" s="441" t="s">
        <v>4694</v>
      </c>
      <c r="C571" s="448" t="s">
        <v>4702</v>
      </c>
      <c r="D571" s="449" t="s">
        <v>288</v>
      </c>
      <c r="E571" s="449" t="s">
        <v>300</v>
      </c>
      <c r="F571" s="448" t="s">
        <v>4790</v>
      </c>
      <c r="G571" s="448" t="s">
        <v>4703</v>
      </c>
      <c r="H571" s="448" t="s">
        <v>4704</v>
      </c>
      <c r="I571" s="483" t="s">
        <v>4705</v>
      </c>
      <c r="J571" s="446">
        <v>21914</v>
      </c>
      <c r="K571" s="449"/>
      <c r="L571" s="449"/>
    </row>
    <row r="572" spans="1:12" ht="76.5" x14ac:dyDescent="0.25">
      <c r="A572" s="440">
        <v>570</v>
      </c>
      <c r="B572" s="441" t="s">
        <v>4694</v>
      </c>
      <c r="C572" s="448" t="s">
        <v>4706</v>
      </c>
      <c r="D572" s="449" t="s">
        <v>288</v>
      </c>
      <c r="E572" s="449" t="s">
        <v>300</v>
      </c>
      <c r="F572" s="448" t="s">
        <v>4789</v>
      </c>
      <c r="G572" s="448" t="s">
        <v>4032</v>
      </c>
      <c r="H572" s="448" t="s">
        <v>4707</v>
      </c>
      <c r="I572" s="484" t="s">
        <v>4708</v>
      </c>
      <c r="J572" s="446">
        <v>0</v>
      </c>
      <c r="K572" s="443"/>
      <c r="L572" s="442"/>
    </row>
    <row r="573" spans="1:12" ht="51" x14ac:dyDescent="0.25">
      <c r="A573" s="440">
        <v>571</v>
      </c>
      <c r="B573" s="441" t="s">
        <v>4694</v>
      </c>
      <c r="C573" s="448" t="s">
        <v>4702</v>
      </c>
      <c r="D573" s="449" t="s">
        <v>288</v>
      </c>
      <c r="E573" s="449" t="s">
        <v>300</v>
      </c>
      <c r="F573" s="448" t="s">
        <v>4787</v>
      </c>
      <c r="G573" s="448" t="s">
        <v>4709</v>
      </c>
      <c r="H573" s="448" t="s">
        <v>4710</v>
      </c>
      <c r="I573" s="485" t="s">
        <v>4711</v>
      </c>
      <c r="J573" s="446">
        <v>0</v>
      </c>
      <c r="K573" s="449"/>
      <c r="L573" s="449"/>
    </row>
    <row r="574" spans="1:12" ht="89.25" x14ac:dyDescent="0.25">
      <c r="A574" s="440">
        <v>572</v>
      </c>
      <c r="B574" s="441" t="s">
        <v>4694</v>
      </c>
      <c r="C574" s="448" t="s">
        <v>4712</v>
      </c>
      <c r="D574" s="449" t="s">
        <v>288</v>
      </c>
      <c r="E574" s="449" t="s">
        <v>300</v>
      </c>
      <c r="F574" s="448" t="s">
        <v>4788</v>
      </c>
      <c r="G574" s="448" t="s">
        <v>4015</v>
      </c>
      <c r="H574" s="448" t="s">
        <v>4713</v>
      </c>
      <c r="I574" s="486" t="s">
        <v>4714</v>
      </c>
      <c r="J574" s="446">
        <v>18000</v>
      </c>
      <c r="K574" s="449"/>
      <c r="L574" s="448"/>
    </row>
    <row r="575" spans="1:12" ht="38.25" x14ac:dyDescent="0.25">
      <c r="A575" s="440">
        <v>573</v>
      </c>
      <c r="B575" s="441" t="s">
        <v>4694</v>
      </c>
      <c r="C575" s="478" t="s">
        <v>4715</v>
      </c>
      <c r="D575" s="479" t="s">
        <v>288</v>
      </c>
      <c r="E575" s="479" t="s">
        <v>300</v>
      </c>
      <c r="F575" s="480" t="s">
        <v>4716</v>
      </c>
      <c r="G575" s="480" t="s">
        <v>4032</v>
      </c>
      <c r="H575" s="480" t="s">
        <v>4717</v>
      </c>
      <c r="I575" s="487" t="s">
        <v>298</v>
      </c>
      <c r="J575" s="446">
        <v>10650</v>
      </c>
      <c r="K575" s="463"/>
      <c r="L575" s="463"/>
    </row>
    <row r="576" spans="1:12" ht="63.75" x14ac:dyDescent="0.25">
      <c r="A576" s="440">
        <v>574</v>
      </c>
      <c r="B576" s="441" t="s">
        <v>4694</v>
      </c>
      <c r="C576" s="478" t="s">
        <v>4715</v>
      </c>
      <c r="D576" s="479" t="s">
        <v>288</v>
      </c>
      <c r="E576" s="479" t="s">
        <v>300</v>
      </c>
      <c r="F576" s="480" t="s">
        <v>4718</v>
      </c>
      <c r="G576" s="480" t="s">
        <v>4015</v>
      </c>
      <c r="H576" s="480" t="s">
        <v>4719</v>
      </c>
      <c r="I576" s="487" t="s">
        <v>298</v>
      </c>
      <c r="J576" s="446">
        <v>5564</v>
      </c>
      <c r="K576" s="463"/>
      <c r="L576" s="463"/>
    </row>
    <row r="577" spans="1:12" ht="51" x14ac:dyDescent="0.25">
      <c r="A577" s="440">
        <v>575</v>
      </c>
      <c r="B577" s="441" t="s">
        <v>4694</v>
      </c>
      <c r="C577" s="478" t="s">
        <v>4715</v>
      </c>
      <c r="D577" s="479" t="s">
        <v>288</v>
      </c>
      <c r="E577" s="479" t="s">
        <v>300</v>
      </c>
      <c r="F577" s="480" t="s">
        <v>4720</v>
      </c>
      <c r="G577" s="480" t="s">
        <v>4015</v>
      </c>
      <c r="H577" s="480" t="s">
        <v>4721</v>
      </c>
      <c r="I577" s="487" t="s">
        <v>298</v>
      </c>
      <c r="J577" s="446">
        <v>0</v>
      </c>
      <c r="K577" s="463"/>
      <c r="L577" s="463"/>
    </row>
    <row r="578" spans="1:12" ht="127.5" x14ac:dyDescent="0.25">
      <c r="A578" s="440">
        <v>576</v>
      </c>
      <c r="B578" s="441" t="s">
        <v>4694</v>
      </c>
      <c r="C578" s="478" t="s">
        <v>4715</v>
      </c>
      <c r="D578" s="479" t="s">
        <v>288</v>
      </c>
      <c r="E578" s="479" t="s">
        <v>300</v>
      </c>
      <c r="F578" s="480" t="s">
        <v>4722</v>
      </c>
      <c r="G578" s="480" t="s">
        <v>4723</v>
      </c>
      <c r="H578" s="480" t="s">
        <v>4724</v>
      </c>
      <c r="I578" s="487" t="s">
        <v>298</v>
      </c>
      <c r="J578" s="446">
        <v>9436</v>
      </c>
      <c r="K578" s="463"/>
      <c r="L578" s="463"/>
    </row>
    <row r="579" spans="1:12" ht="38.25" x14ac:dyDescent="0.25">
      <c r="A579" s="440">
        <v>577</v>
      </c>
      <c r="B579" s="441" t="s">
        <v>4694</v>
      </c>
      <c r="C579" s="478" t="s">
        <v>4715</v>
      </c>
      <c r="D579" s="479" t="s">
        <v>288</v>
      </c>
      <c r="E579" s="479" t="s">
        <v>300</v>
      </c>
      <c r="F579" s="480" t="s">
        <v>4725</v>
      </c>
      <c r="G579" s="480" t="s">
        <v>4723</v>
      </c>
      <c r="H579" s="480" t="s">
        <v>4726</v>
      </c>
      <c r="I579" s="487" t="s">
        <v>298</v>
      </c>
      <c r="J579" s="446">
        <v>2350</v>
      </c>
      <c r="K579" s="463"/>
      <c r="L579" s="463"/>
    </row>
    <row r="580" spans="1:12" ht="76.5" x14ac:dyDescent="0.25">
      <c r="A580" s="440">
        <v>578</v>
      </c>
      <c r="B580" s="441" t="s">
        <v>4694</v>
      </c>
      <c r="C580" s="478" t="s">
        <v>4715</v>
      </c>
      <c r="D580" s="479" t="s">
        <v>288</v>
      </c>
      <c r="E580" s="479" t="s">
        <v>300</v>
      </c>
      <c r="F580" s="480" t="s">
        <v>4727</v>
      </c>
      <c r="G580" s="480" t="s">
        <v>4723</v>
      </c>
      <c r="H580" s="480" t="s">
        <v>4728</v>
      </c>
      <c r="I580" s="487" t="s">
        <v>298</v>
      </c>
      <c r="J580" s="446">
        <v>892</v>
      </c>
      <c r="K580" s="463"/>
      <c r="L580" s="463"/>
    </row>
    <row r="581" spans="1:12" ht="51" x14ac:dyDescent="0.25">
      <c r="A581" s="440">
        <v>579</v>
      </c>
      <c r="B581" s="441" t="s">
        <v>4694</v>
      </c>
      <c r="C581" s="478" t="s">
        <v>4715</v>
      </c>
      <c r="D581" s="479" t="s">
        <v>288</v>
      </c>
      <c r="E581" s="479" t="s">
        <v>300</v>
      </c>
      <c r="F581" s="480" t="s">
        <v>4729</v>
      </c>
      <c r="G581" s="480" t="s">
        <v>4113</v>
      </c>
      <c r="H581" s="480" t="s">
        <v>4730</v>
      </c>
      <c r="I581" s="487" t="s">
        <v>298</v>
      </c>
      <c r="J581" s="446">
        <v>2888</v>
      </c>
      <c r="K581" s="463"/>
      <c r="L581" s="463"/>
    </row>
    <row r="582" spans="1:12" ht="63.75" x14ac:dyDescent="0.25">
      <c r="A582" s="440">
        <v>580</v>
      </c>
      <c r="B582" s="441" t="s">
        <v>4694</v>
      </c>
      <c r="C582" s="478" t="s">
        <v>4715</v>
      </c>
      <c r="D582" s="479" t="s">
        <v>288</v>
      </c>
      <c r="E582" s="479" t="s">
        <v>300</v>
      </c>
      <c r="F582" s="480" t="s">
        <v>4731</v>
      </c>
      <c r="G582" s="480" t="s">
        <v>4723</v>
      </c>
      <c r="H582" s="480" t="s">
        <v>4732</v>
      </c>
      <c r="I582" s="487" t="s">
        <v>298</v>
      </c>
      <c r="J582" s="446">
        <v>4830</v>
      </c>
      <c r="K582" s="463"/>
      <c r="L582" s="463"/>
    </row>
    <row r="583" spans="1:12" ht="127.5" x14ac:dyDescent="0.25">
      <c r="A583" s="440">
        <v>581</v>
      </c>
      <c r="B583" s="441" t="s">
        <v>4694</v>
      </c>
      <c r="C583" s="478" t="s">
        <v>4715</v>
      </c>
      <c r="D583" s="479" t="s">
        <v>288</v>
      </c>
      <c r="E583" s="479" t="s">
        <v>300</v>
      </c>
      <c r="F583" s="480" t="s">
        <v>4733</v>
      </c>
      <c r="G583" s="480" t="s">
        <v>4723</v>
      </c>
      <c r="H583" s="480" t="s">
        <v>4734</v>
      </c>
      <c r="I583" s="487" t="s">
        <v>298</v>
      </c>
      <c r="J583" s="446">
        <v>9325</v>
      </c>
      <c r="K583" s="463"/>
      <c r="L583" s="463"/>
    </row>
    <row r="584" spans="1:12" ht="63.75" x14ac:dyDescent="0.25">
      <c r="A584" s="440">
        <v>582</v>
      </c>
      <c r="B584" s="441" t="s">
        <v>4694</v>
      </c>
      <c r="C584" s="478" t="s">
        <v>4715</v>
      </c>
      <c r="D584" s="479" t="s">
        <v>288</v>
      </c>
      <c r="E584" s="479" t="s">
        <v>300</v>
      </c>
      <c r="F584" s="480" t="s">
        <v>4735</v>
      </c>
      <c r="G584" s="480" t="s">
        <v>4032</v>
      </c>
      <c r="H584" s="480" t="s">
        <v>4736</v>
      </c>
      <c r="I584" s="487" t="s">
        <v>298</v>
      </c>
      <c r="J584" s="446">
        <v>4187</v>
      </c>
      <c r="K584" s="463"/>
      <c r="L584" s="463"/>
    </row>
    <row r="585" spans="1:12" ht="102" x14ac:dyDescent="0.25">
      <c r="A585" s="440">
        <v>583</v>
      </c>
      <c r="B585" s="441" t="s">
        <v>4694</v>
      </c>
      <c r="C585" s="478" t="s">
        <v>4715</v>
      </c>
      <c r="D585" s="479" t="s">
        <v>288</v>
      </c>
      <c r="E585" s="479" t="s">
        <v>300</v>
      </c>
      <c r="F585" s="480" t="s">
        <v>4737</v>
      </c>
      <c r="G585" s="480" t="s">
        <v>4738</v>
      </c>
      <c r="H585" s="480" t="s">
        <v>4739</v>
      </c>
      <c r="I585" s="487" t="s">
        <v>298</v>
      </c>
      <c r="J585" s="446">
        <v>795</v>
      </c>
      <c r="K585" s="463"/>
      <c r="L585" s="463"/>
    </row>
    <row r="586" spans="1:12" ht="25.5" x14ac:dyDescent="0.25">
      <c r="A586" s="440">
        <v>584</v>
      </c>
      <c r="B586" s="441" t="s">
        <v>4694</v>
      </c>
      <c r="C586" s="478" t="s">
        <v>4715</v>
      </c>
      <c r="D586" s="479" t="s">
        <v>288</v>
      </c>
      <c r="E586" s="479" t="s">
        <v>300</v>
      </c>
      <c r="F586" s="480" t="s">
        <v>4740</v>
      </c>
      <c r="G586" s="478" t="s">
        <v>4741</v>
      </c>
      <c r="H586" s="478" t="s">
        <v>4742</v>
      </c>
      <c r="I586" s="487" t="s">
        <v>843</v>
      </c>
      <c r="J586" s="446">
        <v>3720</v>
      </c>
      <c r="K586" s="463"/>
      <c r="L586" s="463"/>
    </row>
    <row r="587" spans="1:12" ht="63.75" x14ac:dyDescent="0.25">
      <c r="A587" s="440">
        <v>585</v>
      </c>
      <c r="B587" s="441" t="s">
        <v>4694</v>
      </c>
      <c r="C587" s="478" t="s">
        <v>4715</v>
      </c>
      <c r="D587" s="479" t="s">
        <v>288</v>
      </c>
      <c r="E587" s="479" t="s">
        <v>300</v>
      </c>
      <c r="F587" s="468" t="s">
        <v>4743</v>
      </c>
      <c r="G587" s="468" t="s">
        <v>4744</v>
      </c>
      <c r="H587" s="481" t="s">
        <v>4745</v>
      </c>
      <c r="I587" s="487" t="s">
        <v>298</v>
      </c>
      <c r="J587" s="446">
        <v>0</v>
      </c>
      <c r="K587" s="463"/>
      <c r="L587" s="463"/>
    </row>
    <row r="588" spans="1:12" ht="51" x14ac:dyDescent="0.25">
      <c r="A588" s="440">
        <v>586</v>
      </c>
      <c r="B588" s="441" t="s">
        <v>4694</v>
      </c>
      <c r="C588" s="478" t="s">
        <v>4715</v>
      </c>
      <c r="D588" s="479" t="s">
        <v>288</v>
      </c>
      <c r="E588" s="479" t="s">
        <v>300</v>
      </c>
      <c r="F588" s="468" t="s">
        <v>4746</v>
      </c>
      <c r="G588" s="468" t="s">
        <v>4744</v>
      </c>
      <c r="H588" s="481" t="s">
        <v>4747</v>
      </c>
      <c r="I588" s="487" t="s">
        <v>298</v>
      </c>
      <c r="J588" s="446">
        <v>0</v>
      </c>
      <c r="K588" s="463"/>
      <c r="L588" s="463"/>
    </row>
    <row r="589" spans="1:12" ht="25.5" x14ac:dyDescent="0.25">
      <c r="A589" s="440">
        <v>587</v>
      </c>
      <c r="B589" s="441" t="s">
        <v>4694</v>
      </c>
      <c r="C589" s="471" t="s">
        <v>3969</v>
      </c>
      <c r="D589" s="471" t="s">
        <v>320</v>
      </c>
      <c r="E589" s="471" t="s">
        <v>289</v>
      </c>
      <c r="F589" s="472" t="s">
        <v>1522</v>
      </c>
      <c r="G589" s="471" t="s">
        <v>4748</v>
      </c>
      <c r="H589" s="471" t="s">
        <v>4749</v>
      </c>
      <c r="I589" s="473" t="s">
        <v>4154</v>
      </c>
      <c r="J589" s="446">
        <v>6090</v>
      </c>
      <c r="K589" s="463"/>
      <c r="L589" s="463"/>
    </row>
    <row r="590" spans="1:12" ht="25.5" x14ac:dyDescent="0.25">
      <c r="A590" s="440">
        <v>588</v>
      </c>
      <c r="B590" s="441" t="s">
        <v>4694</v>
      </c>
      <c r="C590" s="471" t="s">
        <v>3969</v>
      </c>
      <c r="D590" s="471" t="s">
        <v>320</v>
      </c>
      <c r="E590" s="471" t="s">
        <v>289</v>
      </c>
      <c r="F590" s="472" t="s">
        <v>4750</v>
      </c>
      <c r="G590" s="471" t="s">
        <v>4751</v>
      </c>
      <c r="H590" s="471" t="s">
        <v>4752</v>
      </c>
      <c r="I590" s="473" t="s">
        <v>4154</v>
      </c>
      <c r="J590" s="446">
        <v>7565.02</v>
      </c>
      <c r="K590" s="463"/>
      <c r="L590" s="463"/>
    </row>
    <row r="591" spans="1:12" ht="38.25" x14ac:dyDescent="0.25">
      <c r="A591" s="440">
        <v>589</v>
      </c>
      <c r="B591" s="441" t="s">
        <v>4694</v>
      </c>
      <c r="C591" s="471" t="s">
        <v>4753</v>
      </c>
      <c r="D591" s="471" t="s">
        <v>320</v>
      </c>
      <c r="E591" s="471" t="s">
        <v>289</v>
      </c>
      <c r="F591" s="472" t="s">
        <v>1387</v>
      </c>
      <c r="G591" s="471" t="s">
        <v>4754</v>
      </c>
      <c r="H591" s="471" t="s">
        <v>4755</v>
      </c>
      <c r="I591" s="473" t="s">
        <v>4154</v>
      </c>
      <c r="J591" s="446">
        <v>1470</v>
      </c>
      <c r="K591" s="463"/>
      <c r="L591" s="463"/>
    </row>
    <row r="592" spans="1:12" ht="38.25" x14ac:dyDescent="0.25">
      <c r="A592" s="440">
        <v>590</v>
      </c>
      <c r="B592" s="441" t="s">
        <v>4694</v>
      </c>
      <c r="C592" s="471" t="s">
        <v>3969</v>
      </c>
      <c r="D592" s="471" t="s">
        <v>320</v>
      </c>
      <c r="E592" s="471" t="s">
        <v>289</v>
      </c>
      <c r="F592" s="472" t="s">
        <v>1383</v>
      </c>
      <c r="G592" s="471" t="s">
        <v>4756</v>
      </c>
      <c r="H592" s="471" t="s">
        <v>4757</v>
      </c>
      <c r="I592" s="473" t="s">
        <v>4154</v>
      </c>
      <c r="J592" s="446">
        <v>1946.7</v>
      </c>
      <c r="K592" s="463"/>
      <c r="L592" s="463"/>
    </row>
    <row r="593" spans="1:12" ht="25.5" x14ac:dyDescent="0.25">
      <c r="A593" s="440">
        <v>591</v>
      </c>
      <c r="B593" s="441" t="s">
        <v>4694</v>
      </c>
      <c r="C593" s="471" t="s">
        <v>456</v>
      </c>
      <c r="D593" s="471" t="s">
        <v>320</v>
      </c>
      <c r="E593" s="471" t="s">
        <v>289</v>
      </c>
      <c r="F593" s="472" t="s">
        <v>4758</v>
      </c>
      <c r="G593" s="471" t="s">
        <v>4759</v>
      </c>
      <c r="H593" s="471" t="s">
        <v>4760</v>
      </c>
      <c r="I593" s="473" t="s">
        <v>4154</v>
      </c>
      <c r="J593" s="446">
        <v>1500</v>
      </c>
      <c r="K593" s="463"/>
      <c r="L593" s="463"/>
    </row>
    <row r="594" spans="1:12" ht="25.5" x14ac:dyDescent="0.25">
      <c r="A594" s="440">
        <v>592</v>
      </c>
      <c r="B594" s="441" t="s">
        <v>4694</v>
      </c>
      <c r="C594" s="471" t="s">
        <v>3969</v>
      </c>
      <c r="D594" s="471" t="s">
        <v>320</v>
      </c>
      <c r="E594" s="471" t="s">
        <v>289</v>
      </c>
      <c r="F594" s="472" t="s">
        <v>4761</v>
      </c>
      <c r="G594" s="471" t="s">
        <v>4492</v>
      </c>
      <c r="H594" s="471" t="s">
        <v>4762</v>
      </c>
      <c r="I594" s="473" t="s">
        <v>4154</v>
      </c>
      <c r="J594" s="446">
        <v>3500</v>
      </c>
      <c r="K594" s="463"/>
      <c r="L594" s="463"/>
    </row>
    <row r="595" spans="1:12" ht="51" x14ac:dyDescent="0.25">
      <c r="A595" s="440">
        <v>593</v>
      </c>
      <c r="B595" s="441" t="s">
        <v>4694</v>
      </c>
      <c r="C595" s="471" t="s">
        <v>4763</v>
      </c>
      <c r="D595" s="471" t="s">
        <v>320</v>
      </c>
      <c r="E595" s="471" t="s">
        <v>289</v>
      </c>
      <c r="F595" s="472" t="s">
        <v>4764</v>
      </c>
      <c r="G595" s="471" t="s">
        <v>4242</v>
      </c>
      <c r="H595" s="471" t="s">
        <v>4765</v>
      </c>
      <c r="I595" s="473" t="s">
        <v>4154</v>
      </c>
      <c r="J595" s="446">
        <v>1820</v>
      </c>
      <c r="K595" s="463"/>
      <c r="L595" s="463"/>
    </row>
    <row r="596" spans="1:12" ht="25.5" x14ac:dyDescent="0.25">
      <c r="A596" s="440">
        <v>594</v>
      </c>
      <c r="B596" s="441" t="s">
        <v>4694</v>
      </c>
      <c r="C596" s="471" t="s">
        <v>3969</v>
      </c>
      <c r="D596" s="471" t="s">
        <v>320</v>
      </c>
      <c r="E596" s="471" t="s">
        <v>289</v>
      </c>
      <c r="F596" s="472" t="s">
        <v>4766</v>
      </c>
      <c r="G596" s="471" t="s">
        <v>4767</v>
      </c>
      <c r="H596" s="471" t="s">
        <v>4768</v>
      </c>
      <c r="I596" s="473" t="s">
        <v>4154</v>
      </c>
      <c r="J596" s="446">
        <v>4500</v>
      </c>
      <c r="K596" s="463"/>
      <c r="L596" s="463"/>
    </row>
    <row r="597" spans="1:12" ht="25.5" x14ac:dyDescent="0.25">
      <c r="A597" s="440">
        <v>595</v>
      </c>
      <c r="B597" s="441" t="s">
        <v>4694</v>
      </c>
      <c r="C597" s="471" t="s">
        <v>3969</v>
      </c>
      <c r="D597" s="471" t="s">
        <v>320</v>
      </c>
      <c r="E597" s="471" t="s">
        <v>289</v>
      </c>
      <c r="F597" s="472" t="s">
        <v>4769</v>
      </c>
      <c r="G597" s="471" t="s">
        <v>4770</v>
      </c>
      <c r="H597" s="471" t="s">
        <v>4771</v>
      </c>
      <c r="I597" s="473" t="s">
        <v>4154</v>
      </c>
      <c r="J597" s="446">
        <v>5660</v>
      </c>
      <c r="K597" s="463"/>
      <c r="L597" s="463"/>
    </row>
    <row r="598" spans="1:12" ht="25.5" x14ac:dyDescent="0.25">
      <c r="A598" s="440">
        <v>596</v>
      </c>
      <c r="B598" s="441" t="s">
        <v>4694</v>
      </c>
      <c r="C598" s="471" t="s">
        <v>3969</v>
      </c>
      <c r="D598" s="471" t="s">
        <v>320</v>
      </c>
      <c r="E598" s="471" t="s">
        <v>289</v>
      </c>
      <c r="F598" s="472" t="s">
        <v>4772</v>
      </c>
      <c r="G598" s="471" t="s">
        <v>4242</v>
      </c>
      <c r="H598" s="471" t="s">
        <v>4773</v>
      </c>
      <c r="I598" s="473" t="s">
        <v>4154</v>
      </c>
      <c r="J598" s="446">
        <v>2970</v>
      </c>
      <c r="K598" s="463"/>
      <c r="L598" s="463"/>
    </row>
    <row r="599" spans="1:12" ht="25.5" x14ac:dyDescent="0.25">
      <c r="A599" s="440">
        <v>597</v>
      </c>
      <c r="B599" s="441" t="s">
        <v>4694</v>
      </c>
      <c r="C599" s="471" t="s">
        <v>456</v>
      </c>
      <c r="D599" s="471" t="s">
        <v>320</v>
      </c>
      <c r="E599" s="471" t="s">
        <v>289</v>
      </c>
      <c r="F599" s="472" t="s">
        <v>4774</v>
      </c>
      <c r="G599" s="471" t="s">
        <v>4759</v>
      </c>
      <c r="H599" s="471" t="s">
        <v>4775</v>
      </c>
      <c r="I599" s="473" t="s">
        <v>4154</v>
      </c>
      <c r="J599" s="446">
        <v>1500</v>
      </c>
      <c r="K599" s="463"/>
      <c r="L599" s="463"/>
    </row>
    <row r="600" spans="1:12" ht="25.5" x14ac:dyDescent="0.25">
      <c r="A600" s="440">
        <v>598</v>
      </c>
      <c r="B600" s="441" t="s">
        <v>4694</v>
      </c>
      <c r="C600" s="471" t="s">
        <v>4155</v>
      </c>
      <c r="D600" s="471" t="s">
        <v>320</v>
      </c>
      <c r="E600" s="471" t="s">
        <v>289</v>
      </c>
      <c r="F600" s="472" t="s">
        <v>4776</v>
      </c>
      <c r="G600" s="471" t="s">
        <v>4260</v>
      </c>
      <c r="H600" s="471" t="s">
        <v>4777</v>
      </c>
      <c r="I600" s="473" t="s">
        <v>4154</v>
      </c>
      <c r="J600" s="446">
        <v>510</v>
      </c>
      <c r="K600" s="463"/>
      <c r="L600" s="463"/>
    </row>
    <row r="601" spans="1:12" ht="25.5" x14ac:dyDescent="0.25">
      <c r="A601" s="440">
        <v>599</v>
      </c>
      <c r="B601" s="441" t="s">
        <v>4694</v>
      </c>
      <c r="C601" s="471" t="s">
        <v>3969</v>
      </c>
      <c r="D601" s="471" t="s">
        <v>320</v>
      </c>
      <c r="E601" s="471" t="s">
        <v>289</v>
      </c>
      <c r="F601" s="472" t="s">
        <v>4778</v>
      </c>
      <c r="G601" s="471" t="s">
        <v>4242</v>
      </c>
      <c r="H601" s="471" t="s">
        <v>4779</v>
      </c>
      <c r="I601" s="473" t="s">
        <v>4154</v>
      </c>
      <c r="J601" s="446">
        <v>2400</v>
      </c>
      <c r="K601" s="463"/>
      <c r="L601" s="463"/>
    </row>
    <row r="602" spans="1:12" ht="25.5" x14ac:dyDescent="0.25">
      <c r="A602" s="440">
        <v>600</v>
      </c>
      <c r="B602" s="441" t="s">
        <v>4694</v>
      </c>
      <c r="C602" s="471" t="s">
        <v>3969</v>
      </c>
      <c r="D602" s="471" t="s">
        <v>320</v>
      </c>
      <c r="E602" s="471" t="s">
        <v>289</v>
      </c>
      <c r="F602" s="472" t="s">
        <v>4780</v>
      </c>
      <c r="G602" s="471" t="s">
        <v>4242</v>
      </c>
      <c r="H602" s="471" t="s">
        <v>4781</v>
      </c>
      <c r="I602" s="473" t="s">
        <v>4154</v>
      </c>
      <c r="J602" s="446">
        <v>1320</v>
      </c>
      <c r="K602" s="463"/>
      <c r="L602" s="463"/>
    </row>
    <row r="603" spans="1:12" ht="38.25" x14ac:dyDescent="0.25">
      <c r="A603" s="440">
        <v>601</v>
      </c>
      <c r="B603" s="441" t="s">
        <v>4694</v>
      </c>
      <c r="C603" s="471" t="s">
        <v>4782</v>
      </c>
      <c r="D603" s="471" t="s">
        <v>320</v>
      </c>
      <c r="E603" s="471" t="s">
        <v>289</v>
      </c>
      <c r="F603" s="472" t="s">
        <v>4783</v>
      </c>
      <c r="G603" s="471" t="s">
        <v>4183</v>
      </c>
      <c r="H603" s="471" t="s">
        <v>4784</v>
      </c>
      <c r="I603" s="473" t="s">
        <v>4154</v>
      </c>
      <c r="J603" s="446">
        <v>618</v>
      </c>
      <c r="K603" s="463"/>
      <c r="L603" s="463"/>
    </row>
    <row r="604" spans="1:12" ht="25.5" x14ac:dyDescent="0.25">
      <c r="A604" s="440">
        <v>602</v>
      </c>
      <c r="B604" s="441" t="s">
        <v>4694</v>
      </c>
      <c r="C604" s="471" t="s">
        <v>3969</v>
      </c>
      <c r="D604" s="471" t="s">
        <v>320</v>
      </c>
      <c r="E604" s="471" t="s">
        <v>289</v>
      </c>
      <c r="F604" s="472" t="s">
        <v>4785</v>
      </c>
      <c r="G604" s="471" t="s">
        <v>4242</v>
      </c>
      <c r="H604" s="471" t="s">
        <v>4786</v>
      </c>
      <c r="I604" s="473" t="s">
        <v>4154</v>
      </c>
      <c r="J604" s="446">
        <v>1090.5</v>
      </c>
      <c r="K604" s="463"/>
      <c r="L604" s="463"/>
    </row>
    <row r="605" spans="1:12" ht="25.5" x14ac:dyDescent="0.25">
      <c r="A605" s="507">
        <v>603</v>
      </c>
      <c r="B605" s="508" t="s">
        <v>4797</v>
      </c>
      <c r="C605" s="508" t="s">
        <v>4956</v>
      </c>
      <c r="D605" s="518" t="s">
        <v>288</v>
      </c>
      <c r="E605" s="518" t="s">
        <v>2093</v>
      </c>
      <c r="F605" s="508" t="s">
        <v>4957</v>
      </c>
      <c r="G605" s="508" t="s">
        <v>4814</v>
      </c>
      <c r="H605" s="508" t="s">
        <v>4958</v>
      </c>
      <c r="I605" s="366">
        <v>2019</v>
      </c>
      <c r="J605" s="511">
        <v>30000</v>
      </c>
      <c r="K605" s="512"/>
      <c r="L605" s="512"/>
    </row>
    <row r="606" spans="1:12" ht="25.5" x14ac:dyDescent="0.25">
      <c r="A606" s="507">
        <v>604</v>
      </c>
      <c r="B606" s="508" t="s">
        <v>4797</v>
      </c>
      <c r="C606" s="508" t="s">
        <v>4959</v>
      </c>
      <c r="D606" s="518" t="s">
        <v>288</v>
      </c>
      <c r="E606" s="518" t="s">
        <v>2093</v>
      </c>
      <c r="F606" s="508" t="s">
        <v>4960</v>
      </c>
      <c r="G606" s="508" t="s">
        <v>4814</v>
      </c>
      <c r="H606" s="508" t="s">
        <v>4961</v>
      </c>
      <c r="I606" s="366">
        <v>2019</v>
      </c>
      <c r="J606" s="511">
        <v>30000</v>
      </c>
      <c r="K606" s="512"/>
      <c r="L606" s="512"/>
    </row>
    <row r="607" spans="1:12" ht="25.5" x14ac:dyDescent="0.25">
      <c r="A607" s="507">
        <v>605</v>
      </c>
      <c r="B607" s="508" t="s">
        <v>4797</v>
      </c>
      <c r="C607" s="508" t="s">
        <v>4962</v>
      </c>
      <c r="D607" s="518" t="s">
        <v>320</v>
      </c>
      <c r="E607" s="518" t="s">
        <v>289</v>
      </c>
      <c r="F607" s="508" t="s">
        <v>4963</v>
      </c>
      <c r="G607" s="508" t="s">
        <v>4814</v>
      </c>
      <c r="H607" s="508" t="s">
        <v>4964</v>
      </c>
      <c r="I607" s="366">
        <v>2019</v>
      </c>
      <c r="J607" s="511">
        <v>1000</v>
      </c>
      <c r="K607" s="512"/>
      <c r="L607" s="512"/>
    </row>
    <row r="608" spans="1:12" ht="25.5" x14ac:dyDescent="0.25">
      <c r="A608" s="507">
        <v>606</v>
      </c>
      <c r="B608" s="508" t="s">
        <v>4797</v>
      </c>
      <c r="C608" s="508" t="s">
        <v>4965</v>
      </c>
      <c r="D608" s="518" t="s">
        <v>320</v>
      </c>
      <c r="E608" s="518" t="s">
        <v>289</v>
      </c>
      <c r="F608" s="508" t="s">
        <v>4963</v>
      </c>
      <c r="G608" s="508" t="s">
        <v>4814</v>
      </c>
      <c r="H608" s="508" t="s">
        <v>4964</v>
      </c>
      <c r="I608" s="366">
        <v>2019</v>
      </c>
      <c r="J608" s="511">
        <v>3500</v>
      </c>
      <c r="K608" s="512"/>
      <c r="L608" s="512"/>
    </row>
    <row r="609" spans="1:12" ht="38.25" x14ac:dyDescent="0.25">
      <c r="A609" s="520">
        <v>607</v>
      </c>
      <c r="B609" s="525" t="s">
        <v>5014</v>
      </c>
      <c r="C609" s="526" t="s">
        <v>2162</v>
      </c>
      <c r="D609" s="520" t="s">
        <v>288</v>
      </c>
      <c r="E609" s="520" t="s">
        <v>289</v>
      </c>
      <c r="F609" s="526" t="s">
        <v>5018</v>
      </c>
      <c r="G609" s="526" t="s">
        <v>5019</v>
      </c>
      <c r="H609" s="526" t="s">
        <v>5020</v>
      </c>
      <c r="I609" s="527" t="s">
        <v>1736</v>
      </c>
      <c r="J609" s="529"/>
      <c r="K609" s="520"/>
      <c r="L609" s="520"/>
    </row>
    <row r="610" spans="1:12" ht="63.75" x14ac:dyDescent="0.25">
      <c r="A610" s="520">
        <v>608</v>
      </c>
      <c r="B610" s="525" t="s">
        <v>5014</v>
      </c>
      <c r="C610" s="521" t="s">
        <v>5021</v>
      </c>
      <c r="D610" s="522" t="s">
        <v>288</v>
      </c>
      <c r="E610" s="520" t="s">
        <v>289</v>
      </c>
      <c r="F610" s="521" t="s">
        <v>5022</v>
      </c>
      <c r="G610" s="530" t="s">
        <v>5023</v>
      </c>
      <c r="H610" s="521" t="s">
        <v>5024</v>
      </c>
      <c r="I610" s="528" t="s">
        <v>4154</v>
      </c>
      <c r="J610" s="529">
        <v>3500</v>
      </c>
      <c r="K610" s="522"/>
      <c r="L610" s="522"/>
    </row>
    <row r="611" spans="1:12" ht="63.75" x14ac:dyDescent="0.25">
      <c r="A611" s="520">
        <v>609</v>
      </c>
      <c r="B611" s="525" t="s">
        <v>5014</v>
      </c>
      <c r="C611" s="521" t="s">
        <v>5025</v>
      </c>
      <c r="D611" s="522" t="s">
        <v>288</v>
      </c>
      <c r="E611" s="520" t="s">
        <v>289</v>
      </c>
      <c r="F611" s="521" t="s">
        <v>5022</v>
      </c>
      <c r="G611" s="530" t="s">
        <v>5023</v>
      </c>
      <c r="H611" s="521" t="s">
        <v>5024</v>
      </c>
      <c r="I611" s="528" t="s">
        <v>4154</v>
      </c>
      <c r="J611" s="529">
        <v>2000</v>
      </c>
      <c r="K611" s="522"/>
      <c r="L611" s="522"/>
    </row>
    <row r="612" spans="1:12" ht="63.75" x14ac:dyDescent="0.25">
      <c r="A612" s="520">
        <v>610</v>
      </c>
      <c r="B612" s="525" t="s">
        <v>5014</v>
      </c>
      <c r="C612" s="521" t="s">
        <v>5026</v>
      </c>
      <c r="D612" s="522" t="s">
        <v>288</v>
      </c>
      <c r="E612" s="520" t="s">
        <v>289</v>
      </c>
      <c r="F612" s="521" t="s">
        <v>5027</v>
      </c>
      <c r="G612" s="530" t="s">
        <v>5028</v>
      </c>
      <c r="H612" s="521" t="s">
        <v>5029</v>
      </c>
      <c r="I612" s="528" t="s">
        <v>4154</v>
      </c>
      <c r="J612" s="529">
        <v>20000</v>
      </c>
      <c r="K612" s="522"/>
      <c r="L612" s="522"/>
    </row>
    <row r="613" spans="1:12" ht="38.25" x14ac:dyDescent="0.25">
      <c r="A613" s="334">
        <v>611</v>
      </c>
      <c r="B613" s="334" t="s">
        <v>4977</v>
      </c>
      <c r="C613" s="335" t="s">
        <v>1424</v>
      </c>
      <c r="D613" s="334" t="s">
        <v>288</v>
      </c>
      <c r="E613" s="334" t="s">
        <v>289</v>
      </c>
      <c r="F613" s="335" t="s">
        <v>1456</v>
      </c>
      <c r="G613" s="335" t="s">
        <v>4974</v>
      </c>
      <c r="H613" s="335" t="s">
        <v>1457</v>
      </c>
      <c r="I613" s="335" t="s">
        <v>4975</v>
      </c>
      <c r="J613" s="336">
        <v>370150</v>
      </c>
      <c r="K613" s="334"/>
      <c r="L613" s="335" t="s">
        <v>4976</v>
      </c>
    </row>
    <row r="614" spans="1:12" ht="76.5" x14ac:dyDescent="0.25">
      <c r="A614" s="334">
        <v>612</v>
      </c>
      <c r="B614" s="334" t="s">
        <v>4981</v>
      </c>
      <c r="C614" s="335" t="s">
        <v>4959</v>
      </c>
      <c r="D614" s="334" t="s">
        <v>320</v>
      </c>
      <c r="E614" s="334" t="s">
        <v>289</v>
      </c>
      <c r="F614" s="335"/>
      <c r="G614" s="335" t="s">
        <v>4980</v>
      </c>
      <c r="H614" s="335" t="s">
        <v>4978</v>
      </c>
      <c r="I614" s="335" t="s">
        <v>4979</v>
      </c>
      <c r="J614" s="336">
        <v>20000</v>
      </c>
      <c r="K614" s="334"/>
      <c r="L614" s="335" t="s">
        <v>4982</v>
      </c>
    </row>
    <row r="615" spans="1:12" ht="38.25" x14ac:dyDescent="0.25">
      <c r="A615" s="334">
        <v>613</v>
      </c>
      <c r="B615" s="334" t="s">
        <v>5038</v>
      </c>
      <c r="C615" s="335" t="s">
        <v>5030</v>
      </c>
      <c r="D615" s="334" t="s">
        <v>288</v>
      </c>
      <c r="E615" s="334" t="s">
        <v>300</v>
      </c>
      <c r="F615" s="335" t="s">
        <v>5031</v>
      </c>
      <c r="G615" s="335" t="s">
        <v>5032</v>
      </c>
      <c r="H615" s="335" t="s">
        <v>5033</v>
      </c>
      <c r="I615" s="335" t="s">
        <v>5034</v>
      </c>
      <c r="J615" s="336">
        <v>156395</v>
      </c>
      <c r="K615" s="336"/>
      <c r="L615" s="335"/>
    </row>
    <row r="616" spans="1:12" ht="38.25" x14ac:dyDescent="0.25">
      <c r="A616" s="334">
        <v>614</v>
      </c>
      <c r="B616" s="334" t="s">
        <v>5038</v>
      </c>
      <c r="C616" s="335" t="s">
        <v>5035</v>
      </c>
      <c r="D616" s="334" t="s">
        <v>288</v>
      </c>
      <c r="E616" s="334" t="s">
        <v>300</v>
      </c>
      <c r="F616" s="335" t="s">
        <v>5036</v>
      </c>
      <c r="G616" s="335" t="s">
        <v>5032</v>
      </c>
      <c r="H616" s="335" t="s">
        <v>5033</v>
      </c>
      <c r="I616" s="335" t="s">
        <v>5037</v>
      </c>
      <c r="J616" s="336">
        <v>62491</v>
      </c>
      <c r="K616" s="336"/>
      <c r="L616" s="335"/>
    </row>
    <row r="617" spans="1:12" ht="25.5" x14ac:dyDescent="0.25">
      <c r="A617" s="334">
        <v>615</v>
      </c>
      <c r="B617" s="334" t="s">
        <v>4986</v>
      </c>
      <c r="C617" s="334" t="s">
        <v>1424</v>
      </c>
      <c r="D617" s="334" t="s">
        <v>288</v>
      </c>
      <c r="E617" s="334" t="s">
        <v>289</v>
      </c>
      <c r="F617" s="335"/>
      <c r="G617" s="335" t="s">
        <v>4983</v>
      </c>
      <c r="H617" s="335" t="s">
        <v>4984</v>
      </c>
      <c r="I617" s="335" t="s">
        <v>4985</v>
      </c>
      <c r="J617" s="336">
        <v>5000</v>
      </c>
      <c r="K617" s="334"/>
      <c r="L617" s="335"/>
    </row>
  </sheetData>
  <autoFilter ref="A2:M617"/>
  <mergeCells count="1">
    <mergeCell ref="A1:L1"/>
  </mergeCells>
  <hyperlinks>
    <hyperlink ref="C608" r:id="rId1"/>
  </hyperlinks>
  <pageMargins left="0.70866141732283472" right="0.70866141732283472" top="0.74803149606299213" bottom="0.74803149606299213" header="0.31496062992125984" footer="0.31496062992125984"/>
  <pageSetup paperSize="9" scale="10"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11"/>
  <sheetViews>
    <sheetView view="pageBreakPreview" zoomScaleNormal="100" zoomScaleSheetLayoutView="100" workbookViewId="0">
      <selection activeCell="D3" sqref="D3"/>
    </sheetView>
  </sheetViews>
  <sheetFormatPr defaultRowHeight="15.75" x14ac:dyDescent="0.25"/>
  <cols>
    <col min="1" max="1" width="18.25" customWidth="1"/>
    <col min="2" max="2" width="23.5" customWidth="1"/>
    <col min="3" max="3" width="32.75" customWidth="1"/>
    <col min="4" max="4" width="22" customWidth="1"/>
    <col min="5" max="5" width="15.875" customWidth="1"/>
  </cols>
  <sheetData>
    <row r="1" spans="1:5" ht="21" thickBot="1" x14ac:dyDescent="0.35">
      <c r="A1" s="573" t="s">
        <v>253</v>
      </c>
      <c r="B1" s="573"/>
      <c r="C1" s="573"/>
      <c r="D1" s="573"/>
      <c r="E1" s="573"/>
    </row>
    <row r="2" spans="1:5" s="1" customFormat="1" ht="16.5" thickBot="1" x14ac:dyDescent="0.3">
      <c r="A2" s="135" t="s">
        <v>86</v>
      </c>
      <c r="B2" s="138" t="s">
        <v>87</v>
      </c>
      <c r="C2" s="138" t="s">
        <v>88</v>
      </c>
      <c r="D2" s="138" t="s">
        <v>89</v>
      </c>
      <c r="E2" s="136" t="s">
        <v>90</v>
      </c>
    </row>
    <row r="3" spans="1:5" s="1" customFormat="1" ht="38.25" x14ac:dyDescent="0.25">
      <c r="A3" s="319" t="s">
        <v>983</v>
      </c>
      <c r="B3" s="320" t="s">
        <v>1132</v>
      </c>
      <c r="C3" s="321" t="s">
        <v>984</v>
      </c>
      <c r="D3" s="321" t="s">
        <v>985</v>
      </c>
      <c r="E3" s="322">
        <v>43708</v>
      </c>
    </row>
    <row r="4" spans="1:5" s="1" customFormat="1" ht="38.25" x14ac:dyDescent="0.25">
      <c r="A4" s="319" t="s">
        <v>983</v>
      </c>
      <c r="B4" s="320" t="s">
        <v>1133</v>
      </c>
      <c r="C4" s="321" t="s">
        <v>986</v>
      </c>
      <c r="D4" s="321" t="s">
        <v>987</v>
      </c>
      <c r="E4" s="323">
        <v>43708</v>
      </c>
    </row>
    <row r="5" spans="1:5" s="1" customFormat="1" ht="25.5" x14ac:dyDescent="0.25">
      <c r="A5" s="319" t="s">
        <v>983</v>
      </c>
      <c r="B5" s="320" t="s">
        <v>1134</v>
      </c>
      <c r="C5" s="321" t="s">
        <v>988</v>
      </c>
      <c r="D5" s="321" t="s">
        <v>989</v>
      </c>
      <c r="E5" s="323">
        <v>43708</v>
      </c>
    </row>
    <row r="6" spans="1:5" s="1" customFormat="1" ht="76.5" x14ac:dyDescent="0.25">
      <c r="A6" s="319" t="s">
        <v>983</v>
      </c>
      <c r="B6" s="320" t="s">
        <v>1135</v>
      </c>
      <c r="C6" s="321" t="s">
        <v>990</v>
      </c>
      <c r="D6" s="321" t="s">
        <v>991</v>
      </c>
      <c r="E6" s="323">
        <v>43698</v>
      </c>
    </row>
    <row r="7" spans="1:5" s="1" customFormat="1" ht="25.5" x14ac:dyDescent="0.25">
      <c r="A7" s="319" t="s">
        <v>992</v>
      </c>
      <c r="B7" s="320" t="s">
        <v>1134</v>
      </c>
      <c r="C7" s="321" t="s">
        <v>993</v>
      </c>
      <c r="D7" s="321" t="s">
        <v>994</v>
      </c>
      <c r="E7" s="324" t="s">
        <v>1127</v>
      </c>
    </row>
    <row r="8" spans="1:5" ht="38.25" x14ac:dyDescent="0.25">
      <c r="A8" s="319" t="s">
        <v>995</v>
      </c>
      <c r="B8" s="325" t="s">
        <v>1136</v>
      </c>
      <c r="C8" s="321" t="s">
        <v>996</v>
      </c>
      <c r="D8" s="321" t="s">
        <v>997</v>
      </c>
      <c r="E8" s="324" t="s">
        <v>1128</v>
      </c>
    </row>
    <row r="9" spans="1:5" ht="51" x14ac:dyDescent="0.25">
      <c r="A9" s="319" t="s">
        <v>998</v>
      </c>
      <c r="B9" s="325" t="s">
        <v>1137</v>
      </c>
      <c r="C9" s="321" t="s">
        <v>999</v>
      </c>
      <c r="D9" s="321" t="s">
        <v>1000</v>
      </c>
      <c r="E9" s="324" t="s">
        <v>1001</v>
      </c>
    </row>
    <row r="10" spans="1:5" ht="25.5" x14ac:dyDescent="0.25">
      <c r="A10" s="319" t="s">
        <v>1002</v>
      </c>
      <c r="B10" s="325" t="s">
        <v>1138</v>
      </c>
      <c r="C10" s="321" t="s">
        <v>1003</v>
      </c>
      <c r="D10" s="321" t="s">
        <v>1004</v>
      </c>
      <c r="E10" s="323">
        <v>43508</v>
      </c>
    </row>
    <row r="11" spans="1:5" ht="25.5" x14ac:dyDescent="0.25">
      <c r="A11" s="319" t="s">
        <v>1002</v>
      </c>
      <c r="B11" s="325" t="s">
        <v>1138</v>
      </c>
      <c r="C11" s="321" t="s">
        <v>1005</v>
      </c>
      <c r="D11" s="321" t="s">
        <v>1006</v>
      </c>
      <c r="E11" s="324" t="s">
        <v>1007</v>
      </c>
    </row>
    <row r="12" spans="1:5" ht="38.25" x14ac:dyDescent="0.25">
      <c r="A12" s="319" t="s">
        <v>1002</v>
      </c>
      <c r="B12" s="325" t="s">
        <v>1138</v>
      </c>
      <c r="C12" s="321" t="s">
        <v>1008</v>
      </c>
      <c r="D12" s="321" t="s">
        <v>1009</v>
      </c>
      <c r="E12" s="323">
        <v>43475</v>
      </c>
    </row>
    <row r="13" spans="1:5" ht="25.5" x14ac:dyDescent="0.25">
      <c r="A13" s="319" t="s">
        <v>995</v>
      </c>
      <c r="B13" s="325" t="s">
        <v>1138</v>
      </c>
      <c r="C13" s="321" t="s">
        <v>1010</v>
      </c>
      <c r="D13" s="321" t="s">
        <v>1000</v>
      </c>
      <c r="E13" s="324" t="s">
        <v>1129</v>
      </c>
    </row>
    <row r="14" spans="1:5" ht="25.5" x14ac:dyDescent="0.25">
      <c r="A14" s="319" t="s">
        <v>1011</v>
      </c>
      <c r="B14" s="325" t="s">
        <v>1139</v>
      </c>
      <c r="C14" s="321" t="s">
        <v>1012</v>
      </c>
      <c r="D14" s="321" t="s">
        <v>1013</v>
      </c>
      <c r="E14" s="324" t="s">
        <v>1014</v>
      </c>
    </row>
    <row r="15" spans="1:5" ht="38.25" x14ac:dyDescent="0.25">
      <c r="A15" s="319" t="s">
        <v>1015</v>
      </c>
      <c r="B15" s="325" t="s">
        <v>1140</v>
      </c>
      <c r="C15" s="321" t="s">
        <v>1016</v>
      </c>
      <c r="D15" s="321" t="s">
        <v>1017</v>
      </c>
      <c r="E15" s="324" t="s">
        <v>1018</v>
      </c>
    </row>
    <row r="16" spans="1:5" ht="63.75" x14ac:dyDescent="0.25">
      <c r="A16" s="319" t="s">
        <v>998</v>
      </c>
      <c r="B16" s="325" t="s">
        <v>1141</v>
      </c>
      <c r="C16" s="321" t="s">
        <v>1019</v>
      </c>
      <c r="D16" s="321" t="s">
        <v>1020</v>
      </c>
      <c r="E16" s="324" t="s">
        <v>1130</v>
      </c>
    </row>
    <row r="17" spans="1:5" ht="25.5" x14ac:dyDescent="0.25">
      <c r="A17" s="319" t="s">
        <v>1021</v>
      </c>
      <c r="B17" s="325" t="s">
        <v>1142</v>
      </c>
      <c r="C17" s="321" t="s">
        <v>1022</v>
      </c>
      <c r="D17" s="321" t="s">
        <v>1023</v>
      </c>
      <c r="E17" s="324" t="s">
        <v>1024</v>
      </c>
    </row>
    <row r="18" spans="1:5" ht="38.25" x14ac:dyDescent="0.25">
      <c r="A18" s="319" t="s">
        <v>1025</v>
      </c>
      <c r="B18" s="325" t="s">
        <v>1143</v>
      </c>
      <c r="C18" s="321" t="s">
        <v>1026</v>
      </c>
      <c r="D18" s="321" t="s">
        <v>1027</v>
      </c>
      <c r="E18" s="323">
        <v>43699</v>
      </c>
    </row>
    <row r="19" spans="1:5" ht="51" x14ac:dyDescent="0.25">
      <c r="A19" s="319" t="s">
        <v>1025</v>
      </c>
      <c r="B19" s="325" t="s">
        <v>1143</v>
      </c>
      <c r="C19" s="321" t="s">
        <v>1028</v>
      </c>
      <c r="D19" s="321" t="s">
        <v>1029</v>
      </c>
      <c r="E19" s="324" t="s">
        <v>1030</v>
      </c>
    </row>
    <row r="20" spans="1:5" ht="38.25" x14ac:dyDescent="0.25">
      <c r="A20" s="319" t="s">
        <v>983</v>
      </c>
      <c r="B20" s="325" t="s">
        <v>1143</v>
      </c>
      <c r="C20" s="321" t="s">
        <v>1031</v>
      </c>
      <c r="D20" s="321" t="s">
        <v>1032</v>
      </c>
      <c r="E20" s="323">
        <v>43496</v>
      </c>
    </row>
    <row r="21" spans="1:5" ht="38.25" x14ac:dyDescent="0.25">
      <c r="A21" s="319" t="s">
        <v>1033</v>
      </c>
      <c r="B21" s="325" t="s">
        <v>1143</v>
      </c>
      <c r="C21" s="321" t="s">
        <v>1034</v>
      </c>
      <c r="D21" s="321" t="s">
        <v>1035</v>
      </c>
      <c r="E21" s="324" t="s">
        <v>1036</v>
      </c>
    </row>
    <row r="22" spans="1:5" ht="25.5" x14ac:dyDescent="0.25">
      <c r="A22" s="319" t="s">
        <v>1025</v>
      </c>
      <c r="B22" s="325" t="s">
        <v>1143</v>
      </c>
      <c r="C22" s="321" t="s">
        <v>1037</v>
      </c>
      <c r="D22" s="321" t="s">
        <v>1038</v>
      </c>
      <c r="E22" s="324" t="s">
        <v>1039</v>
      </c>
    </row>
    <row r="23" spans="1:5" ht="38.25" x14ac:dyDescent="0.25">
      <c r="A23" s="319" t="s">
        <v>1040</v>
      </c>
      <c r="B23" s="325" t="s">
        <v>1144</v>
      </c>
      <c r="C23" s="321" t="s">
        <v>1041</v>
      </c>
      <c r="D23" s="321" t="s">
        <v>1042</v>
      </c>
      <c r="E23" s="324" t="s">
        <v>1043</v>
      </c>
    </row>
    <row r="24" spans="1:5" ht="25.5" x14ac:dyDescent="0.25">
      <c r="A24" s="319" t="s">
        <v>1044</v>
      </c>
      <c r="B24" s="325" t="s">
        <v>1145</v>
      </c>
      <c r="C24" s="321" t="s">
        <v>1045</v>
      </c>
      <c r="D24" s="321" t="s">
        <v>1046</v>
      </c>
      <c r="E24" s="324" t="s">
        <v>1131</v>
      </c>
    </row>
    <row r="25" spans="1:5" ht="25.5" x14ac:dyDescent="0.25">
      <c r="A25" s="319" t="s">
        <v>995</v>
      </c>
      <c r="B25" s="325" t="s">
        <v>1145</v>
      </c>
      <c r="C25" s="321" t="s">
        <v>1047</v>
      </c>
      <c r="D25" s="321" t="s">
        <v>1048</v>
      </c>
      <c r="E25" s="324" t="s">
        <v>1123</v>
      </c>
    </row>
    <row r="26" spans="1:5" ht="25.5" x14ac:dyDescent="0.25">
      <c r="A26" s="319" t="s">
        <v>1025</v>
      </c>
      <c r="B26" s="325" t="s">
        <v>1146</v>
      </c>
      <c r="C26" s="321" t="s">
        <v>1049</v>
      </c>
      <c r="D26" s="321" t="s">
        <v>1050</v>
      </c>
      <c r="E26" s="323">
        <v>43718</v>
      </c>
    </row>
    <row r="27" spans="1:5" ht="38.25" x14ac:dyDescent="0.25">
      <c r="A27" s="319" t="s">
        <v>1040</v>
      </c>
      <c r="B27" s="325" t="s">
        <v>1147</v>
      </c>
      <c r="C27" s="321" t="s">
        <v>1051</v>
      </c>
      <c r="D27" s="321" t="s">
        <v>1052</v>
      </c>
      <c r="E27" s="323">
        <v>43695</v>
      </c>
    </row>
    <row r="28" spans="1:5" ht="38.25" x14ac:dyDescent="0.25">
      <c r="A28" s="319" t="s">
        <v>1011</v>
      </c>
      <c r="B28" s="325" t="s">
        <v>1148</v>
      </c>
      <c r="C28" s="321" t="s">
        <v>1053</v>
      </c>
      <c r="D28" s="321" t="s">
        <v>1054</v>
      </c>
      <c r="E28" s="324" t="s">
        <v>1055</v>
      </c>
    </row>
    <row r="29" spans="1:5" ht="38.25" x14ac:dyDescent="0.25">
      <c r="A29" s="319" t="s">
        <v>1056</v>
      </c>
      <c r="B29" s="325" t="s">
        <v>1148</v>
      </c>
      <c r="C29" s="321" t="s">
        <v>1057</v>
      </c>
      <c r="D29" s="321" t="s">
        <v>1058</v>
      </c>
      <c r="E29" s="324" t="s">
        <v>1059</v>
      </c>
    </row>
    <row r="30" spans="1:5" ht="38.25" x14ac:dyDescent="0.25">
      <c r="A30" s="319" t="s">
        <v>1011</v>
      </c>
      <c r="B30" s="325" t="s">
        <v>1148</v>
      </c>
      <c r="C30" s="321" t="s">
        <v>1060</v>
      </c>
      <c r="D30" s="321" t="s">
        <v>1061</v>
      </c>
      <c r="E30" s="323">
        <v>43708</v>
      </c>
    </row>
    <row r="31" spans="1:5" ht="25.5" x14ac:dyDescent="0.25">
      <c r="A31" s="319" t="s">
        <v>1062</v>
      </c>
      <c r="B31" s="325" t="s">
        <v>1149</v>
      </c>
      <c r="C31" s="321" t="s">
        <v>1063</v>
      </c>
      <c r="D31" s="321" t="s">
        <v>1064</v>
      </c>
      <c r="E31" s="323">
        <v>43677</v>
      </c>
    </row>
    <row r="32" spans="1:5" ht="51" x14ac:dyDescent="0.25">
      <c r="A32" s="319" t="s">
        <v>1056</v>
      </c>
      <c r="B32" s="325" t="s">
        <v>1150</v>
      </c>
      <c r="C32" s="321" t="s">
        <v>1065</v>
      </c>
      <c r="D32" s="321" t="s">
        <v>1066</v>
      </c>
      <c r="E32" s="323">
        <v>43551</v>
      </c>
    </row>
    <row r="33" spans="1:5" ht="38.25" x14ac:dyDescent="0.25">
      <c r="A33" s="319" t="s">
        <v>1067</v>
      </c>
      <c r="B33" s="325" t="s">
        <v>1151</v>
      </c>
      <c r="C33" s="321" t="s">
        <v>1068</v>
      </c>
      <c r="D33" s="321" t="s">
        <v>1069</v>
      </c>
      <c r="E33" s="323">
        <v>43488</v>
      </c>
    </row>
    <row r="34" spans="1:5" ht="38.25" x14ac:dyDescent="0.25">
      <c r="A34" s="319" t="s">
        <v>1056</v>
      </c>
      <c r="B34" s="325" t="s">
        <v>1152</v>
      </c>
      <c r="C34" s="321" t="s">
        <v>1070</v>
      </c>
      <c r="D34" s="321" t="s">
        <v>1071</v>
      </c>
      <c r="E34" s="324" t="s">
        <v>1072</v>
      </c>
    </row>
    <row r="35" spans="1:5" ht="38.25" x14ac:dyDescent="0.25">
      <c r="A35" s="319" t="s">
        <v>1056</v>
      </c>
      <c r="B35" s="325" t="s">
        <v>1153</v>
      </c>
      <c r="C35" s="321" t="s">
        <v>1073</v>
      </c>
      <c r="D35" s="321" t="s">
        <v>1074</v>
      </c>
      <c r="E35" s="323">
        <v>43721</v>
      </c>
    </row>
    <row r="36" spans="1:5" ht="25.5" x14ac:dyDescent="0.25">
      <c r="A36" s="319" t="s">
        <v>1075</v>
      </c>
      <c r="B36" s="325" t="s">
        <v>1154</v>
      </c>
      <c r="C36" s="321" t="s">
        <v>1076</v>
      </c>
      <c r="D36" s="321" t="s">
        <v>1077</v>
      </c>
      <c r="E36" s="324" t="s">
        <v>1124</v>
      </c>
    </row>
    <row r="37" spans="1:5" ht="25.5" x14ac:dyDescent="0.25">
      <c r="A37" s="319" t="s">
        <v>1025</v>
      </c>
      <c r="B37" s="325" t="s">
        <v>1154</v>
      </c>
      <c r="C37" s="321" t="s">
        <v>1078</v>
      </c>
      <c r="D37" s="321" t="s">
        <v>1079</v>
      </c>
      <c r="E37" s="324" t="s">
        <v>1080</v>
      </c>
    </row>
    <row r="38" spans="1:5" ht="38.25" x14ac:dyDescent="0.25">
      <c r="A38" s="319" t="s">
        <v>1062</v>
      </c>
      <c r="B38" s="325" t="s">
        <v>1155</v>
      </c>
      <c r="C38" s="321" t="s">
        <v>1081</v>
      </c>
      <c r="D38" s="321" t="s">
        <v>985</v>
      </c>
      <c r="E38" s="323">
        <v>43708</v>
      </c>
    </row>
    <row r="39" spans="1:5" ht="38.25" x14ac:dyDescent="0.25">
      <c r="A39" s="319" t="s">
        <v>998</v>
      </c>
      <c r="B39" s="325" t="s">
        <v>1156</v>
      </c>
      <c r="C39" s="321" t="s">
        <v>1082</v>
      </c>
      <c r="D39" s="321" t="s">
        <v>1083</v>
      </c>
      <c r="E39" s="324" t="s">
        <v>1125</v>
      </c>
    </row>
    <row r="40" spans="1:5" ht="38.25" x14ac:dyDescent="0.25">
      <c r="A40" s="319" t="s">
        <v>1084</v>
      </c>
      <c r="B40" s="325" t="s">
        <v>1155</v>
      </c>
      <c r="C40" s="321" t="s">
        <v>1085</v>
      </c>
      <c r="D40" s="321" t="s">
        <v>1086</v>
      </c>
      <c r="E40" s="323">
        <v>43708</v>
      </c>
    </row>
    <row r="41" spans="1:5" ht="51" x14ac:dyDescent="0.25">
      <c r="A41" s="319" t="s">
        <v>1084</v>
      </c>
      <c r="B41" s="325" t="s">
        <v>1157</v>
      </c>
      <c r="C41" s="321" t="s">
        <v>1087</v>
      </c>
      <c r="D41" s="321" t="s">
        <v>1088</v>
      </c>
      <c r="E41" s="323">
        <v>43633</v>
      </c>
    </row>
    <row r="42" spans="1:5" ht="51" x14ac:dyDescent="0.25">
      <c r="A42" s="319" t="s">
        <v>1021</v>
      </c>
      <c r="B42" s="325" t="s">
        <v>1158</v>
      </c>
      <c r="C42" s="321" t="s">
        <v>1089</v>
      </c>
      <c r="D42" s="321" t="s">
        <v>1088</v>
      </c>
      <c r="E42" s="324" t="s">
        <v>1090</v>
      </c>
    </row>
    <row r="43" spans="1:5" ht="51" x14ac:dyDescent="0.25">
      <c r="A43" s="319" t="s">
        <v>1056</v>
      </c>
      <c r="B43" s="325" t="s">
        <v>1159</v>
      </c>
      <c r="C43" s="321" t="s">
        <v>1091</v>
      </c>
      <c r="D43" s="321" t="s">
        <v>1092</v>
      </c>
      <c r="E43" s="323">
        <v>43582</v>
      </c>
    </row>
    <row r="44" spans="1:5" ht="38.25" x14ac:dyDescent="0.25">
      <c r="A44" s="319" t="s">
        <v>1056</v>
      </c>
      <c r="B44" s="325" t="s">
        <v>1160</v>
      </c>
      <c r="C44" s="321" t="s">
        <v>1093</v>
      </c>
      <c r="D44" s="321" t="s">
        <v>1086</v>
      </c>
      <c r="E44" s="323">
        <v>43707</v>
      </c>
    </row>
    <row r="45" spans="1:5" ht="51" x14ac:dyDescent="0.25">
      <c r="A45" s="319" t="s">
        <v>1040</v>
      </c>
      <c r="B45" s="325" t="s">
        <v>1160</v>
      </c>
      <c r="C45" s="321" t="s">
        <v>1094</v>
      </c>
      <c r="D45" s="321" t="s">
        <v>1095</v>
      </c>
      <c r="E45" s="323">
        <v>43640</v>
      </c>
    </row>
    <row r="46" spans="1:5" ht="25.5" x14ac:dyDescent="0.25">
      <c r="A46" s="319" t="s">
        <v>1025</v>
      </c>
      <c r="B46" s="325" t="s">
        <v>1161</v>
      </c>
      <c r="C46" s="321" t="s">
        <v>1096</v>
      </c>
      <c r="D46" s="321" t="s">
        <v>1097</v>
      </c>
      <c r="E46" s="323">
        <v>43582</v>
      </c>
    </row>
    <row r="47" spans="1:5" ht="25.5" x14ac:dyDescent="0.25">
      <c r="A47" s="319" t="s">
        <v>1002</v>
      </c>
      <c r="B47" s="325" t="s">
        <v>1161</v>
      </c>
      <c r="C47" s="321" t="s">
        <v>1098</v>
      </c>
      <c r="D47" s="321" t="s">
        <v>1097</v>
      </c>
      <c r="E47" s="323">
        <v>43582</v>
      </c>
    </row>
    <row r="48" spans="1:5" ht="25.5" x14ac:dyDescent="0.25">
      <c r="A48" s="319" t="s">
        <v>1025</v>
      </c>
      <c r="B48" s="325" t="s">
        <v>1162</v>
      </c>
      <c r="C48" s="321" t="s">
        <v>1099</v>
      </c>
      <c r="D48" s="321" t="s">
        <v>1100</v>
      </c>
      <c r="E48" s="323">
        <v>43582</v>
      </c>
    </row>
    <row r="49" spans="1:5" ht="25.5" x14ac:dyDescent="0.25">
      <c r="A49" s="319" t="s">
        <v>1025</v>
      </c>
      <c r="B49" s="325" t="s">
        <v>1162</v>
      </c>
      <c r="C49" s="321" t="s">
        <v>1101</v>
      </c>
      <c r="D49" s="321" t="s">
        <v>1100</v>
      </c>
      <c r="E49" s="323">
        <v>43582</v>
      </c>
    </row>
    <row r="50" spans="1:5" ht="25.5" x14ac:dyDescent="0.25">
      <c r="A50" s="319" t="s">
        <v>1002</v>
      </c>
      <c r="B50" s="325" t="s">
        <v>1162</v>
      </c>
      <c r="C50" s="321" t="s">
        <v>1102</v>
      </c>
      <c r="D50" s="321" t="s">
        <v>1100</v>
      </c>
      <c r="E50" s="323">
        <v>43582</v>
      </c>
    </row>
    <row r="51" spans="1:5" ht="51" x14ac:dyDescent="0.25">
      <c r="A51" s="319" t="s">
        <v>983</v>
      </c>
      <c r="B51" s="325" t="s">
        <v>1163</v>
      </c>
      <c r="C51" s="321" t="s">
        <v>1103</v>
      </c>
      <c r="D51" s="321" t="s">
        <v>1104</v>
      </c>
      <c r="E51" s="324" t="s">
        <v>1105</v>
      </c>
    </row>
    <row r="52" spans="1:5" ht="51" x14ac:dyDescent="0.25">
      <c r="A52" s="319" t="s">
        <v>983</v>
      </c>
      <c r="B52" s="325" t="s">
        <v>1163</v>
      </c>
      <c r="C52" s="321" t="s">
        <v>1106</v>
      </c>
      <c r="D52" s="321" t="s">
        <v>1104</v>
      </c>
      <c r="E52" s="324" t="s">
        <v>1107</v>
      </c>
    </row>
    <row r="53" spans="1:5" ht="76.5" x14ac:dyDescent="0.25">
      <c r="A53" s="319" t="s">
        <v>983</v>
      </c>
      <c r="B53" s="325" t="s">
        <v>1163</v>
      </c>
      <c r="C53" s="321" t="s">
        <v>1108</v>
      </c>
      <c r="D53" s="321" t="s">
        <v>1104</v>
      </c>
      <c r="E53" s="324" t="s">
        <v>1109</v>
      </c>
    </row>
    <row r="54" spans="1:5" ht="38.25" x14ac:dyDescent="0.25">
      <c r="A54" s="319" t="s">
        <v>1021</v>
      </c>
      <c r="B54" s="325" t="s">
        <v>1164</v>
      </c>
      <c r="C54" s="321" t="s">
        <v>1110</v>
      </c>
      <c r="D54" s="321" t="s">
        <v>1111</v>
      </c>
      <c r="E54" s="324" t="s">
        <v>1112</v>
      </c>
    </row>
    <row r="55" spans="1:5" ht="38.25" x14ac:dyDescent="0.25">
      <c r="A55" s="319" t="s">
        <v>1113</v>
      </c>
      <c r="B55" s="325" t="s">
        <v>1163</v>
      </c>
      <c r="C55" s="321" t="s">
        <v>1114</v>
      </c>
      <c r="D55" s="321" t="s">
        <v>1111</v>
      </c>
      <c r="E55" s="324" t="s">
        <v>1072</v>
      </c>
    </row>
    <row r="56" spans="1:5" ht="51" x14ac:dyDescent="0.25">
      <c r="A56" s="319" t="s">
        <v>1115</v>
      </c>
      <c r="B56" s="325" t="s">
        <v>1165</v>
      </c>
      <c r="C56" s="321" t="s">
        <v>1116</v>
      </c>
      <c r="D56" s="321" t="s">
        <v>1117</v>
      </c>
      <c r="E56" s="324" t="s">
        <v>1118</v>
      </c>
    </row>
    <row r="57" spans="1:5" ht="38.25" x14ac:dyDescent="0.25">
      <c r="A57" s="319" t="s">
        <v>1119</v>
      </c>
      <c r="B57" s="325" t="s">
        <v>1166</v>
      </c>
      <c r="C57" s="321" t="s">
        <v>1120</v>
      </c>
      <c r="D57" s="321" t="s">
        <v>1121</v>
      </c>
      <c r="E57" s="324" t="s">
        <v>1126</v>
      </c>
    </row>
    <row r="58" spans="1:5" ht="26.25" thickBot="1" x14ac:dyDescent="0.3">
      <c r="A58" s="319" t="s">
        <v>995</v>
      </c>
      <c r="B58" s="326" t="s">
        <v>1166</v>
      </c>
      <c r="C58" s="321" t="s">
        <v>1122</v>
      </c>
      <c r="D58" s="321" t="s">
        <v>1121</v>
      </c>
      <c r="E58" s="324" t="s">
        <v>1126</v>
      </c>
    </row>
    <row r="59" spans="1:5" ht="51" x14ac:dyDescent="0.25">
      <c r="A59" s="386" t="s">
        <v>3439</v>
      </c>
      <c r="B59" s="387" t="s">
        <v>3440</v>
      </c>
      <c r="C59" s="387" t="s">
        <v>3441</v>
      </c>
      <c r="D59" s="388" t="s">
        <v>3442</v>
      </c>
      <c r="E59" s="389" t="s">
        <v>3443</v>
      </c>
    </row>
    <row r="60" spans="1:5" ht="38.25" x14ac:dyDescent="0.25">
      <c r="A60" s="386" t="s">
        <v>3444</v>
      </c>
      <c r="B60" s="390" t="s">
        <v>3445</v>
      </c>
      <c r="C60" s="387" t="s">
        <v>3446</v>
      </c>
      <c r="D60" s="388" t="s">
        <v>3447</v>
      </c>
      <c r="E60" s="389" t="s">
        <v>3448</v>
      </c>
    </row>
    <row r="61" spans="1:5" ht="38.25" x14ac:dyDescent="0.25">
      <c r="A61" s="386" t="s">
        <v>3444</v>
      </c>
      <c r="B61" s="391" t="s">
        <v>3449</v>
      </c>
      <c r="C61" s="387" t="s">
        <v>3446</v>
      </c>
      <c r="D61" s="388" t="s">
        <v>3447</v>
      </c>
      <c r="E61" s="389" t="s">
        <v>3448</v>
      </c>
    </row>
    <row r="62" spans="1:5" ht="38.25" x14ac:dyDescent="0.25">
      <c r="A62" s="386" t="s">
        <v>3444</v>
      </c>
      <c r="B62" s="390" t="s">
        <v>3450</v>
      </c>
      <c r="C62" s="387" t="s">
        <v>3446</v>
      </c>
      <c r="D62" s="388" t="s">
        <v>3447</v>
      </c>
      <c r="E62" s="389" t="s">
        <v>3448</v>
      </c>
    </row>
    <row r="63" spans="1:5" ht="38.25" x14ac:dyDescent="0.25">
      <c r="A63" s="386" t="s">
        <v>3444</v>
      </c>
      <c r="B63" s="390" t="s">
        <v>3451</v>
      </c>
      <c r="C63" s="387" t="s">
        <v>3446</v>
      </c>
      <c r="D63" s="388" t="s">
        <v>3447</v>
      </c>
      <c r="E63" s="389" t="s">
        <v>3448</v>
      </c>
    </row>
    <row r="64" spans="1:5" ht="25.5" x14ac:dyDescent="0.25">
      <c r="A64" s="386" t="s">
        <v>3452</v>
      </c>
      <c r="B64" s="390" t="s">
        <v>3453</v>
      </c>
      <c r="C64" s="390" t="s">
        <v>3454</v>
      </c>
      <c r="D64" s="388" t="s">
        <v>3455</v>
      </c>
      <c r="E64" s="389" t="s">
        <v>3456</v>
      </c>
    </row>
    <row r="65" spans="1:5" ht="25.5" x14ac:dyDescent="0.25">
      <c r="A65" s="386" t="s">
        <v>3457</v>
      </c>
      <c r="B65" s="390" t="s">
        <v>3458</v>
      </c>
      <c r="C65" s="390" t="s">
        <v>3459</v>
      </c>
      <c r="D65" s="388" t="s">
        <v>3460</v>
      </c>
      <c r="E65" s="389" t="s">
        <v>3461</v>
      </c>
    </row>
    <row r="66" spans="1:5" ht="38.25" x14ac:dyDescent="0.25">
      <c r="A66" s="386" t="s">
        <v>3444</v>
      </c>
      <c r="B66" s="390" t="s">
        <v>3462</v>
      </c>
      <c r="C66" s="387" t="s">
        <v>3463</v>
      </c>
      <c r="D66" s="388" t="s">
        <v>3447</v>
      </c>
      <c r="E66" s="389" t="s">
        <v>3448</v>
      </c>
    </row>
    <row r="67" spans="1:5" ht="38.25" x14ac:dyDescent="0.25">
      <c r="A67" s="386" t="s">
        <v>3444</v>
      </c>
      <c r="B67" s="390" t="s">
        <v>3464</v>
      </c>
      <c r="C67" s="387" t="s">
        <v>3463</v>
      </c>
      <c r="D67" s="388" t="s">
        <v>3447</v>
      </c>
      <c r="E67" s="389" t="s">
        <v>3448</v>
      </c>
    </row>
    <row r="68" spans="1:5" ht="38.25" x14ac:dyDescent="0.25">
      <c r="A68" s="386" t="s">
        <v>3444</v>
      </c>
      <c r="B68" s="390" t="s">
        <v>3465</v>
      </c>
      <c r="C68" s="387" t="s">
        <v>3463</v>
      </c>
      <c r="D68" s="388" t="s">
        <v>3447</v>
      </c>
      <c r="E68" s="389" t="s">
        <v>3448</v>
      </c>
    </row>
    <row r="69" spans="1:5" ht="25.5" x14ac:dyDescent="0.25">
      <c r="A69" s="392" t="s">
        <v>3457</v>
      </c>
      <c r="B69" s="391" t="s">
        <v>3466</v>
      </c>
      <c r="C69" s="391" t="s">
        <v>3467</v>
      </c>
      <c r="D69" s="393" t="s">
        <v>3468</v>
      </c>
      <c r="E69" s="394" t="s">
        <v>3469</v>
      </c>
    </row>
    <row r="70" spans="1:5" ht="38.25" x14ac:dyDescent="0.25">
      <c r="A70" s="392" t="s">
        <v>3470</v>
      </c>
      <c r="B70" s="391" t="s">
        <v>3466</v>
      </c>
      <c r="C70" s="390" t="s">
        <v>3471</v>
      </c>
      <c r="D70" s="388" t="s">
        <v>3472</v>
      </c>
      <c r="E70" s="389" t="s">
        <v>3473</v>
      </c>
    </row>
    <row r="71" spans="1:5" x14ac:dyDescent="0.25">
      <c r="A71" s="386" t="s">
        <v>3439</v>
      </c>
      <c r="B71" s="390" t="s">
        <v>3474</v>
      </c>
      <c r="C71" s="390" t="s">
        <v>3475</v>
      </c>
      <c r="D71" s="388" t="s">
        <v>3476</v>
      </c>
      <c r="E71" s="389" t="s">
        <v>3477</v>
      </c>
    </row>
    <row r="72" spans="1:5" ht="25.5" x14ac:dyDescent="0.25">
      <c r="A72" s="392" t="s">
        <v>3439</v>
      </c>
      <c r="B72" s="390" t="s">
        <v>3474</v>
      </c>
      <c r="C72" s="390" t="s">
        <v>3478</v>
      </c>
      <c r="D72" s="388" t="s">
        <v>3479</v>
      </c>
      <c r="E72" s="389" t="s">
        <v>3480</v>
      </c>
    </row>
    <row r="73" spans="1:5" ht="25.5" x14ac:dyDescent="0.25">
      <c r="A73" s="386" t="s">
        <v>3452</v>
      </c>
      <c r="B73" s="390" t="s">
        <v>3453</v>
      </c>
      <c r="C73" s="390" t="s">
        <v>3481</v>
      </c>
      <c r="D73" s="388" t="s">
        <v>3482</v>
      </c>
      <c r="E73" s="389" t="s">
        <v>3483</v>
      </c>
    </row>
    <row r="74" spans="1:5" ht="38.25" x14ac:dyDescent="0.25">
      <c r="A74" s="386" t="s">
        <v>3484</v>
      </c>
      <c r="B74" s="390" t="s">
        <v>3485</v>
      </c>
      <c r="C74" s="387" t="s">
        <v>3486</v>
      </c>
      <c r="D74" s="388" t="s">
        <v>3487</v>
      </c>
      <c r="E74" s="389" t="s">
        <v>3488</v>
      </c>
    </row>
    <row r="75" spans="1:5" ht="25.5" x14ac:dyDescent="0.25">
      <c r="A75" s="386" t="s">
        <v>3439</v>
      </c>
      <c r="B75" s="390" t="s">
        <v>3489</v>
      </c>
      <c r="C75" s="390" t="s">
        <v>3490</v>
      </c>
      <c r="D75" s="388" t="s">
        <v>3442</v>
      </c>
      <c r="E75" s="389" t="s">
        <v>3443</v>
      </c>
    </row>
    <row r="76" spans="1:5" ht="38.25" x14ac:dyDescent="0.25">
      <c r="A76" s="386" t="s">
        <v>3439</v>
      </c>
      <c r="B76" s="387" t="s">
        <v>3491</v>
      </c>
      <c r="C76" s="387" t="s">
        <v>3492</v>
      </c>
      <c r="D76" s="388" t="s">
        <v>3493</v>
      </c>
      <c r="E76" s="389" t="s">
        <v>3494</v>
      </c>
    </row>
    <row r="77" spans="1:5" ht="51" x14ac:dyDescent="0.25">
      <c r="A77" s="386" t="s">
        <v>3457</v>
      </c>
      <c r="B77" s="387" t="s">
        <v>3495</v>
      </c>
      <c r="C77" s="390" t="s">
        <v>3496</v>
      </c>
      <c r="D77" s="388" t="s">
        <v>3497</v>
      </c>
      <c r="E77" s="389" t="s">
        <v>3498</v>
      </c>
    </row>
    <row r="78" spans="1:5" ht="38.25" x14ac:dyDescent="0.25">
      <c r="A78" s="386" t="s">
        <v>3470</v>
      </c>
      <c r="B78" s="387" t="s">
        <v>3499</v>
      </c>
      <c r="C78" s="390" t="s">
        <v>3500</v>
      </c>
      <c r="D78" s="388" t="s">
        <v>3501</v>
      </c>
      <c r="E78" s="389" t="s">
        <v>3502</v>
      </c>
    </row>
    <row r="79" spans="1:5" ht="38.25" x14ac:dyDescent="0.25">
      <c r="A79" s="386" t="s">
        <v>3470</v>
      </c>
      <c r="B79" s="387" t="s">
        <v>3503</v>
      </c>
      <c r="C79" s="390" t="s">
        <v>3500</v>
      </c>
      <c r="D79" s="388" t="s">
        <v>3501</v>
      </c>
      <c r="E79" s="389" t="s">
        <v>3502</v>
      </c>
    </row>
    <row r="80" spans="1:5" ht="38.25" x14ac:dyDescent="0.25">
      <c r="A80" s="386" t="s">
        <v>3470</v>
      </c>
      <c r="B80" s="387" t="s">
        <v>3504</v>
      </c>
      <c r="C80" s="390" t="s">
        <v>3500</v>
      </c>
      <c r="D80" s="388" t="s">
        <v>3501</v>
      </c>
      <c r="E80" s="389" t="s">
        <v>3502</v>
      </c>
    </row>
    <row r="81" spans="1:5" ht="25.5" x14ac:dyDescent="0.25">
      <c r="A81" s="386" t="s">
        <v>3470</v>
      </c>
      <c r="B81" s="387" t="s">
        <v>3453</v>
      </c>
      <c r="C81" s="395" t="s">
        <v>3505</v>
      </c>
      <c r="D81" s="388" t="s">
        <v>3506</v>
      </c>
      <c r="E81" s="389" t="s">
        <v>3507</v>
      </c>
    </row>
    <row r="82" spans="1:5" ht="38.25" x14ac:dyDescent="0.25">
      <c r="A82" s="386" t="s">
        <v>3508</v>
      </c>
      <c r="B82" s="387" t="s">
        <v>3509</v>
      </c>
      <c r="C82" s="387" t="s">
        <v>3510</v>
      </c>
      <c r="D82" s="388" t="s">
        <v>3501</v>
      </c>
      <c r="E82" s="389" t="s">
        <v>3502</v>
      </c>
    </row>
    <row r="83" spans="1:5" ht="38.25" x14ac:dyDescent="0.25">
      <c r="A83" s="386" t="s">
        <v>3508</v>
      </c>
      <c r="B83" s="390" t="s">
        <v>3511</v>
      </c>
      <c r="C83" s="387" t="s">
        <v>3510</v>
      </c>
      <c r="D83" s="388" t="s">
        <v>3501</v>
      </c>
      <c r="E83" s="389" t="s">
        <v>3502</v>
      </c>
    </row>
    <row r="84" spans="1:5" ht="25.5" x14ac:dyDescent="0.25">
      <c r="A84" s="386" t="s">
        <v>3444</v>
      </c>
      <c r="B84" s="387" t="s">
        <v>3512</v>
      </c>
      <c r="C84" s="390" t="s">
        <v>3513</v>
      </c>
      <c r="D84" s="388" t="s">
        <v>3514</v>
      </c>
      <c r="E84" s="394" t="s">
        <v>3515</v>
      </c>
    </row>
    <row r="85" spans="1:5" ht="25.5" x14ac:dyDescent="0.25">
      <c r="A85" s="386" t="s">
        <v>3444</v>
      </c>
      <c r="B85" s="387" t="s">
        <v>3516</v>
      </c>
      <c r="C85" s="390" t="s">
        <v>3513</v>
      </c>
      <c r="D85" s="388" t="s">
        <v>3514</v>
      </c>
      <c r="E85" s="394" t="s">
        <v>3515</v>
      </c>
    </row>
    <row r="86" spans="1:5" ht="25.5" x14ac:dyDescent="0.25">
      <c r="A86" s="386" t="s">
        <v>3444</v>
      </c>
      <c r="B86" s="387" t="s">
        <v>3517</v>
      </c>
      <c r="C86" s="390" t="s">
        <v>3513</v>
      </c>
      <c r="D86" s="388" t="s">
        <v>3514</v>
      </c>
      <c r="E86" s="394" t="s">
        <v>3515</v>
      </c>
    </row>
    <row r="87" spans="1:5" ht="25.5" x14ac:dyDescent="0.25">
      <c r="A87" s="386" t="s">
        <v>3444</v>
      </c>
      <c r="B87" s="387" t="s">
        <v>3518</v>
      </c>
      <c r="C87" s="390" t="s">
        <v>3513</v>
      </c>
      <c r="D87" s="388" t="s">
        <v>3514</v>
      </c>
      <c r="E87" s="394" t="s">
        <v>3515</v>
      </c>
    </row>
    <row r="88" spans="1:5" ht="25.5" x14ac:dyDescent="0.25">
      <c r="A88" s="386" t="s">
        <v>3444</v>
      </c>
      <c r="B88" s="387" t="s">
        <v>3512</v>
      </c>
      <c r="C88" s="390" t="s">
        <v>3519</v>
      </c>
      <c r="D88" s="388" t="s">
        <v>3514</v>
      </c>
      <c r="E88" s="394" t="s">
        <v>3515</v>
      </c>
    </row>
    <row r="89" spans="1:5" ht="25.5" x14ac:dyDescent="0.25">
      <c r="A89" s="386" t="s">
        <v>3444</v>
      </c>
      <c r="B89" s="387" t="s">
        <v>3516</v>
      </c>
      <c r="C89" s="390" t="s">
        <v>3519</v>
      </c>
      <c r="D89" s="388" t="s">
        <v>3514</v>
      </c>
      <c r="E89" s="394" t="s">
        <v>3515</v>
      </c>
    </row>
    <row r="90" spans="1:5" ht="25.5" x14ac:dyDescent="0.25">
      <c r="A90" s="386" t="s">
        <v>3444</v>
      </c>
      <c r="B90" s="387" t="s">
        <v>3517</v>
      </c>
      <c r="C90" s="390" t="s">
        <v>3519</v>
      </c>
      <c r="D90" s="388" t="s">
        <v>3514</v>
      </c>
      <c r="E90" s="394" t="s">
        <v>3515</v>
      </c>
    </row>
    <row r="91" spans="1:5" ht="25.5" x14ac:dyDescent="0.25">
      <c r="A91" s="386" t="s">
        <v>3444</v>
      </c>
      <c r="B91" s="387" t="s">
        <v>3518</v>
      </c>
      <c r="C91" s="390" t="s">
        <v>3519</v>
      </c>
      <c r="D91" s="388" t="s">
        <v>3514</v>
      </c>
      <c r="E91" s="394" t="s">
        <v>3515</v>
      </c>
    </row>
    <row r="92" spans="1:5" ht="25.5" x14ac:dyDescent="0.25">
      <c r="A92" s="386" t="s">
        <v>3520</v>
      </c>
      <c r="B92" s="387" t="s">
        <v>3521</v>
      </c>
      <c r="C92" s="390" t="s">
        <v>3522</v>
      </c>
      <c r="D92" s="388" t="s">
        <v>3523</v>
      </c>
      <c r="E92" s="389" t="s">
        <v>3524</v>
      </c>
    </row>
    <row r="93" spans="1:5" x14ac:dyDescent="0.25">
      <c r="A93" s="386" t="s">
        <v>3452</v>
      </c>
      <c r="B93" s="387" t="s">
        <v>3525</v>
      </c>
      <c r="C93" s="390" t="s">
        <v>3526</v>
      </c>
      <c r="D93" s="388" t="s">
        <v>3527</v>
      </c>
      <c r="E93" s="389" t="s">
        <v>3461</v>
      </c>
    </row>
    <row r="94" spans="1:5" ht="25.5" x14ac:dyDescent="0.25">
      <c r="A94" s="386" t="s">
        <v>3528</v>
      </c>
      <c r="B94" s="387" t="s">
        <v>3529</v>
      </c>
      <c r="C94" s="387" t="s">
        <v>3530</v>
      </c>
      <c r="D94" s="388" t="s">
        <v>3531</v>
      </c>
      <c r="E94" s="389" t="s">
        <v>3461</v>
      </c>
    </row>
    <row r="95" spans="1:5" ht="25.5" x14ac:dyDescent="0.25">
      <c r="A95" s="386" t="s">
        <v>3532</v>
      </c>
      <c r="B95" s="387" t="s">
        <v>3529</v>
      </c>
      <c r="C95" s="387" t="s">
        <v>3533</v>
      </c>
      <c r="D95" s="388" t="s">
        <v>3534</v>
      </c>
      <c r="E95" s="389" t="s">
        <v>3535</v>
      </c>
    </row>
    <row r="96" spans="1:5" x14ac:dyDescent="0.25">
      <c r="A96" s="386" t="s">
        <v>3536</v>
      </c>
      <c r="B96" s="387" t="s">
        <v>3529</v>
      </c>
      <c r="C96" s="387" t="s">
        <v>3537</v>
      </c>
      <c r="D96" s="388" t="s">
        <v>3538</v>
      </c>
      <c r="E96" s="389" t="s">
        <v>3539</v>
      </c>
    </row>
    <row r="97" spans="1:5" ht="38.25" x14ac:dyDescent="0.25">
      <c r="A97" s="386" t="s">
        <v>3439</v>
      </c>
      <c r="B97" s="390" t="s">
        <v>3540</v>
      </c>
      <c r="C97" s="390" t="s">
        <v>3541</v>
      </c>
      <c r="D97" s="388" t="s">
        <v>3542</v>
      </c>
      <c r="E97" s="389" t="s">
        <v>3543</v>
      </c>
    </row>
    <row r="98" spans="1:5" ht="38.25" x14ac:dyDescent="0.25">
      <c r="A98" s="386" t="s">
        <v>3520</v>
      </c>
      <c r="B98" s="390" t="s">
        <v>3544</v>
      </c>
      <c r="C98" s="387" t="s">
        <v>3545</v>
      </c>
      <c r="D98" s="388" t="s">
        <v>3546</v>
      </c>
      <c r="E98" s="389" t="s">
        <v>3547</v>
      </c>
    </row>
    <row r="99" spans="1:5" ht="25.5" x14ac:dyDescent="0.25">
      <c r="A99" s="386" t="s">
        <v>3452</v>
      </c>
      <c r="B99" s="390" t="s">
        <v>3548</v>
      </c>
      <c r="C99" s="387" t="s">
        <v>3549</v>
      </c>
      <c r="D99" s="388" t="s">
        <v>3550</v>
      </c>
      <c r="E99" s="389" t="s">
        <v>3551</v>
      </c>
    </row>
    <row r="100" spans="1:5" x14ac:dyDescent="0.25">
      <c r="A100" s="386" t="s">
        <v>3452</v>
      </c>
      <c r="B100" s="390" t="s">
        <v>3548</v>
      </c>
      <c r="C100" s="390" t="s">
        <v>3552</v>
      </c>
      <c r="D100" s="388" t="s">
        <v>3553</v>
      </c>
      <c r="E100" s="389" t="s">
        <v>3461</v>
      </c>
    </row>
    <row r="101" spans="1:5" ht="25.5" x14ac:dyDescent="0.25">
      <c r="A101" s="386" t="s">
        <v>3452</v>
      </c>
      <c r="B101" s="390" t="s">
        <v>3548</v>
      </c>
      <c r="C101" s="390" t="s">
        <v>3554</v>
      </c>
      <c r="D101" s="388" t="s">
        <v>3555</v>
      </c>
      <c r="E101" s="389" t="s">
        <v>3535</v>
      </c>
    </row>
    <row r="102" spans="1:5" x14ac:dyDescent="0.25">
      <c r="A102" s="386" t="s">
        <v>3520</v>
      </c>
      <c r="B102" s="390" t="s">
        <v>3548</v>
      </c>
      <c r="C102" s="390" t="s">
        <v>3556</v>
      </c>
      <c r="D102" s="388" t="s">
        <v>3557</v>
      </c>
      <c r="E102" s="389" t="s">
        <v>3558</v>
      </c>
    </row>
    <row r="103" spans="1:5" ht="25.5" x14ac:dyDescent="0.25">
      <c r="A103" s="386" t="s">
        <v>3452</v>
      </c>
      <c r="B103" s="390" t="s">
        <v>3548</v>
      </c>
      <c r="C103" s="390" t="s">
        <v>3559</v>
      </c>
      <c r="D103" s="388" t="s">
        <v>3560</v>
      </c>
      <c r="E103" s="389" t="s">
        <v>3543</v>
      </c>
    </row>
    <row r="104" spans="1:5" ht="25.5" x14ac:dyDescent="0.25">
      <c r="A104" s="386" t="s">
        <v>3452</v>
      </c>
      <c r="B104" s="390" t="s">
        <v>3548</v>
      </c>
      <c r="C104" s="390" t="s">
        <v>3561</v>
      </c>
      <c r="D104" s="388" t="s">
        <v>3562</v>
      </c>
      <c r="E104" s="389" t="s">
        <v>3543</v>
      </c>
    </row>
    <row r="105" spans="1:5" ht="25.5" x14ac:dyDescent="0.25">
      <c r="A105" s="386" t="s">
        <v>3452</v>
      </c>
      <c r="B105" s="390" t="s">
        <v>3548</v>
      </c>
      <c r="C105" s="387" t="s">
        <v>3549</v>
      </c>
      <c r="D105" s="388" t="s">
        <v>3563</v>
      </c>
      <c r="E105" s="389" t="s">
        <v>3543</v>
      </c>
    </row>
    <row r="106" spans="1:5" ht="25.5" x14ac:dyDescent="0.25">
      <c r="A106" s="386" t="s">
        <v>3520</v>
      </c>
      <c r="B106" s="390" t="s">
        <v>3548</v>
      </c>
      <c r="C106" s="387" t="s">
        <v>3564</v>
      </c>
      <c r="D106" s="388" t="s">
        <v>3565</v>
      </c>
      <c r="E106" s="389" t="s">
        <v>3566</v>
      </c>
    </row>
    <row r="107" spans="1:5" ht="25.5" x14ac:dyDescent="0.25">
      <c r="A107" s="386" t="s">
        <v>3439</v>
      </c>
      <c r="B107" s="390" t="s">
        <v>3548</v>
      </c>
      <c r="C107" s="387" t="s">
        <v>3567</v>
      </c>
      <c r="D107" s="388" t="s">
        <v>3555</v>
      </c>
      <c r="E107" s="389" t="s">
        <v>3543</v>
      </c>
    </row>
    <row r="108" spans="1:5" ht="38.25" x14ac:dyDescent="0.25">
      <c r="A108" s="386" t="s">
        <v>3520</v>
      </c>
      <c r="B108" s="391" t="s">
        <v>3474</v>
      </c>
      <c r="C108" s="387" t="s">
        <v>3545</v>
      </c>
      <c r="D108" s="388" t="s">
        <v>3546</v>
      </c>
      <c r="E108" s="389" t="s">
        <v>3547</v>
      </c>
    </row>
    <row r="109" spans="1:5" ht="38.25" x14ac:dyDescent="0.25">
      <c r="A109" s="386" t="s">
        <v>3520</v>
      </c>
      <c r="B109" s="391" t="s">
        <v>3568</v>
      </c>
      <c r="C109" s="387" t="s">
        <v>3545</v>
      </c>
      <c r="D109" s="388" t="s">
        <v>3546</v>
      </c>
      <c r="E109" s="389" t="s">
        <v>3547</v>
      </c>
    </row>
    <row r="110" spans="1:5" ht="25.5" x14ac:dyDescent="0.25">
      <c r="A110" s="386" t="s">
        <v>3439</v>
      </c>
      <c r="B110" s="387" t="s">
        <v>3451</v>
      </c>
      <c r="C110" s="390" t="s">
        <v>3569</v>
      </c>
      <c r="D110" s="388" t="s">
        <v>3570</v>
      </c>
      <c r="E110" s="389" t="s">
        <v>3571</v>
      </c>
    </row>
    <row r="111" spans="1:5" ht="25.5" x14ac:dyDescent="0.25">
      <c r="A111" s="386" t="s">
        <v>3572</v>
      </c>
      <c r="B111" s="387" t="s">
        <v>3529</v>
      </c>
      <c r="C111" s="390" t="s">
        <v>3573</v>
      </c>
      <c r="D111" s="388" t="s">
        <v>3546</v>
      </c>
      <c r="E111" s="389" t="s">
        <v>3574</v>
      </c>
    </row>
    <row r="112" spans="1:5" ht="38.25" x14ac:dyDescent="0.25">
      <c r="A112" s="386" t="s">
        <v>3439</v>
      </c>
      <c r="B112" s="387" t="s">
        <v>3529</v>
      </c>
      <c r="C112" s="390" t="s">
        <v>3575</v>
      </c>
      <c r="D112" s="388" t="s">
        <v>3442</v>
      </c>
      <c r="E112" s="389" t="s">
        <v>3576</v>
      </c>
    </row>
    <row r="113" spans="1:5" ht="38.25" x14ac:dyDescent="0.25">
      <c r="A113" s="386" t="s">
        <v>3439</v>
      </c>
      <c r="B113" s="387" t="s">
        <v>3529</v>
      </c>
      <c r="C113" s="390" t="s">
        <v>3577</v>
      </c>
      <c r="D113" s="388" t="s">
        <v>3546</v>
      </c>
      <c r="E113" s="389" t="s">
        <v>3578</v>
      </c>
    </row>
    <row r="114" spans="1:5" ht="25.5" x14ac:dyDescent="0.25">
      <c r="A114" s="386" t="s">
        <v>3470</v>
      </c>
      <c r="B114" s="387" t="s">
        <v>3499</v>
      </c>
      <c r="C114" s="387" t="s">
        <v>3579</v>
      </c>
      <c r="D114" s="388" t="s">
        <v>3580</v>
      </c>
      <c r="E114" s="389" t="s">
        <v>3443</v>
      </c>
    </row>
    <row r="115" spans="1:5" ht="25.5" x14ac:dyDescent="0.25">
      <c r="A115" s="386" t="s">
        <v>3470</v>
      </c>
      <c r="B115" s="390" t="s">
        <v>3581</v>
      </c>
      <c r="C115" s="387" t="s">
        <v>3579</v>
      </c>
      <c r="D115" s="388" t="s">
        <v>3580</v>
      </c>
      <c r="E115" s="389" t="s">
        <v>3443</v>
      </c>
    </row>
    <row r="116" spans="1:5" ht="25.5" x14ac:dyDescent="0.25">
      <c r="A116" s="386" t="s">
        <v>3470</v>
      </c>
      <c r="B116" s="390" t="s">
        <v>3582</v>
      </c>
      <c r="C116" s="387" t="s">
        <v>3579</v>
      </c>
      <c r="D116" s="388" t="s">
        <v>3580</v>
      </c>
      <c r="E116" s="389" t="s">
        <v>3443</v>
      </c>
    </row>
    <row r="117" spans="1:5" ht="25.5" x14ac:dyDescent="0.25">
      <c r="A117" s="386" t="s">
        <v>3470</v>
      </c>
      <c r="B117" s="390" t="s">
        <v>3499</v>
      </c>
      <c r="C117" s="387" t="s">
        <v>3583</v>
      </c>
      <c r="D117" s="388" t="s">
        <v>3493</v>
      </c>
      <c r="E117" s="389" t="s">
        <v>3443</v>
      </c>
    </row>
    <row r="118" spans="1:5" ht="25.5" x14ac:dyDescent="0.25">
      <c r="A118" s="386" t="s">
        <v>3470</v>
      </c>
      <c r="B118" s="390" t="s">
        <v>3584</v>
      </c>
      <c r="C118" s="387" t="s">
        <v>3583</v>
      </c>
      <c r="D118" s="388" t="s">
        <v>3493</v>
      </c>
      <c r="E118" s="389" t="s">
        <v>3443</v>
      </c>
    </row>
    <row r="119" spans="1:5" ht="25.5" x14ac:dyDescent="0.25">
      <c r="A119" s="386" t="s">
        <v>3585</v>
      </c>
      <c r="B119" s="390" t="s">
        <v>3499</v>
      </c>
      <c r="C119" s="387" t="s">
        <v>3586</v>
      </c>
      <c r="D119" s="388" t="s">
        <v>3580</v>
      </c>
      <c r="E119" s="389" t="s">
        <v>3539</v>
      </c>
    </row>
    <row r="120" spans="1:5" ht="25.5" x14ac:dyDescent="0.25">
      <c r="A120" s="386" t="s">
        <v>3585</v>
      </c>
      <c r="B120" s="387" t="s">
        <v>3581</v>
      </c>
      <c r="C120" s="387" t="s">
        <v>3586</v>
      </c>
      <c r="D120" s="388" t="s">
        <v>3580</v>
      </c>
      <c r="E120" s="389" t="s">
        <v>3539</v>
      </c>
    </row>
    <row r="121" spans="1:5" ht="25.5" x14ac:dyDescent="0.25">
      <c r="A121" s="386" t="s">
        <v>3585</v>
      </c>
      <c r="B121" s="390" t="s">
        <v>3503</v>
      </c>
      <c r="C121" s="387" t="s">
        <v>3586</v>
      </c>
      <c r="D121" s="388" t="s">
        <v>3580</v>
      </c>
      <c r="E121" s="389" t="s">
        <v>3539</v>
      </c>
    </row>
    <row r="122" spans="1:5" ht="38.25" x14ac:dyDescent="0.25">
      <c r="A122" s="386" t="s">
        <v>3457</v>
      </c>
      <c r="B122" s="390" t="s">
        <v>3587</v>
      </c>
      <c r="C122" s="390" t="s">
        <v>3588</v>
      </c>
      <c r="D122" s="388" t="s">
        <v>3589</v>
      </c>
      <c r="E122" s="389" t="s">
        <v>3576</v>
      </c>
    </row>
    <row r="123" spans="1:5" ht="38.25" x14ac:dyDescent="0.25">
      <c r="A123" s="386" t="s">
        <v>3439</v>
      </c>
      <c r="B123" s="390" t="s">
        <v>3518</v>
      </c>
      <c r="C123" s="390" t="s">
        <v>3590</v>
      </c>
      <c r="D123" s="388" t="s">
        <v>3589</v>
      </c>
      <c r="E123" s="389" t="s">
        <v>3443</v>
      </c>
    </row>
    <row r="124" spans="1:5" ht="38.25" x14ac:dyDescent="0.25">
      <c r="A124" s="386" t="s">
        <v>3470</v>
      </c>
      <c r="B124" s="390" t="s">
        <v>3591</v>
      </c>
      <c r="C124" s="390" t="s">
        <v>3592</v>
      </c>
      <c r="D124" s="388" t="s">
        <v>3593</v>
      </c>
      <c r="E124" s="389" t="s">
        <v>3443</v>
      </c>
    </row>
    <row r="125" spans="1:5" ht="38.25" x14ac:dyDescent="0.25">
      <c r="A125" s="386" t="s">
        <v>3470</v>
      </c>
      <c r="B125" s="390" t="s">
        <v>3512</v>
      </c>
      <c r="C125" s="390" t="s">
        <v>3594</v>
      </c>
      <c r="D125" s="388" t="s">
        <v>3593</v>
      </c>
      <c r="E125" s="389" t="s">
        <v>3443</v>
      </c>
    </row>
    <row r="126" spans="1:5" ht="38.25" x14ac:dyDescent="0.25">
      <c r="A126" s="392" t="s">
        <v>3595</v>
      </c>
      <c r="B126" s="396" t="s">
        <v>3499</v>
      </c>
      <c r="C126" s="396" t="s">
        <v>3596</v>
      </c>
      <c r="D126" s="393" t="s">
        <v>3597</v>
      </c>
      <c r="E126" s="394" t="s">
        <v>3443</v>
      </c>
    </row>
    <row r="127" spans="1:5" ht="38.25" x14ac:dyDescent="0.25">
      <c r="A127" s="392" t="s">
        <v>3595</v>
      </c>
      <c r="B127" s="391" t="s">
        <v>3598</v>
      </c>
      <c r="C127" s="396" t="s">
        <v>3596</v>
      </c>
      <c r="D127" s="393" t="s">
        <v>3597</v>
      </c>
      <c r="E127" s="394" t="s">
        <v>3443</v>
      </c>
    </row>
    <row r="128" spans="1:5" ht="25.5" x14ac:dyDescent="0.25">
      <c r="A128" s="386" t="s">
        <v>3599</v>
      </c>
      <c r="B128" s="387" t="s">
        <v>3581</v>
      </c>
      <c r="C128" s="390" t="s">
        <v>3600</v>
      </c>
      <c r="D128" s="388" t="s">
        <v>3601</v>
      </c>
      <c r="E128" s="389" t="s">
        <v>3576</v>
      </c>
    </row>
    <row r="129" spans="1:5" ht="25.5" x14ac:dyDescent="0.25">
      <c r="A129" s="386" t="s">
        <v>3599</v>
      </c>
      <c r="B129" s="387" t="s">
        <v>3602</v>
      </c>
      <c r="C129" s="387" t="s">
        <v>3600</v>
      </c>
      <c r="D129" s="388" t="s">
        <v>3601</v>
      </c>
      <c r="E129" s="389" t="s">
        <v>3576</v>
      </c>
    </row>
    <row r="130" spans="1:5" ht="51" x14ac:dyDescent="0.25">
      <c r="A130" s="386" t="s">
        <v>3603</v>
      </c>
      <c r="B130" s="390" t="s">
        <v>3581</v>
      </c>
      <c r="C130" s="390" t="s">
        <v>3604</v>
      </c>
      <c r="D130" s="388" t="s">
        <v>3601</v>
      </c>
      <c r="E130" s="389" t="s">
        <v>3605</v>
      </c>
    </row>
    <row r="131" spans="1:5" ht="51" x14ac:dyDescent="0.25">
      <c r="A131" s="386" t="s">
        <v>3603</v>
      </c>
      <c r="B131" s="390" t="s">
        <v>3602</v>
      </c>
      <c r="C131" s="390" t="s">
        <v>3604</v>
      </c>
      <c r="D131" s="388" t="s">
        <v>3601</v>
      </c>
      <c r="E131" s="389" t="s">
        <v>3605</v>
      </c>
    </row>
    <row r="132" spans="1:5" ht="25.5" x14ac:dyDescent="0.25">
      <c r="A132" s="386" t="s">
        <v>3484</v>
      </c>
      <c r="B132" s="390" t="s">
        <v>3581</v>
      </c>
      <c r="C132" s="390" t="s">
        <v>3606</v>
      </c>
      <c r="D132" s="388" t="s">
        <v>3601</v>
      </c>
      <c r="E132" s="389" t="s">
        <v>3607</v>
      </c>
    </row>
    <row r="133" spans="1:5" ht="25.5" x14ac:dyDescent="0.25">
      <c r="A133" s="386" t="s">
        <v>3484</v>
      </c>
      <c r="B133" s="387" t="s">
        <v>3602</v>
      </c>
      <c r="C133" s="390" t="s">
        <v>3606</v>
      </c>
      <c r="D133" s="388" t="s">
        <v>3601</v>
      </c>
      <c r="E133" s="389" t="s">
        <v>3607</v>
      </c>
    </row>
    <row r="134" spans="1:5" ht="25.5" x14ac:dyDescent="0.25">
      <c r="A134" s="386" t="s">
        <v>3452</v>
      </c>
      <c r="B134" s="387" t="s">
        <v>3608</v>
      </c>
      <c r="C134" s="387" t="s">
        <v>3609</v>
      </c>
      <c r="D134" s="388" t="s">
        <v>3493</v>
      </c>
      <c r="E134" s="389" t="s">
        <v>3535</v>
      </c>
    </row>
    <row r="135" spans="1:5" ht="25.5" x14ac:dyDescent="0.25">
      <c r="A135" s="386" t="s">
        <v>3452</v>
      </c>
      <c r="B135" s="387" t="s">
        <v>3584</v>
      </c>
      <c r="C135" s="387" t="s">
        <v>3609</v>
      </c>
      <c r="D135" s="388" t="s">
        <v>3493</v>
      </c>
      <c r="E135" s="389" t="s">
        <v>3535</v>
      </c>
    </row>
    <row r="136" spans="1:5" ht="25.5" x14ac:dyDescent="0.25">
      <c r="A136" s="386" t="s">
        <v>3452</v>
      </c>
      <c r="B136" s="387" t="s">
        <v>3517</v>
      </c>
      <c r="C136" s="387" t="s">
        <v>3609</v>
      </c>
      <c r="D136" s="388" t="s">
        <v>3493</v>
      </c>
      <c r="E136" s="389" t="s">
        <v>3535</v>
      </c>
    </row>
    <row r="137" spans="1:5" ht="38.25" x14ac:dyDescent="0.25">
      <c r="A137" s="386" t="s">
        <v>3470</v>
      </c>
      <c r="B137" s="387" t="s">
        <v>3568</v>
      </c>
      <c r="C137" s="390" t="s">
        <v>3610</v>
      </c>
      <c r="D137" s="388" t="s">
        <v>3611</v>
      </c>
      <c r="E137" s="389" t="s">
        <v>3612</v>
      </c>
    </row>
    <row r="138" spans="1:5" ht="38.25" x14ac:dyDescent="0.25">
      <c r="A138" s="386" t="s">
        <v>3470</v>
      </c>
      <c r="B138" s="390" t="s">
        <v>3474</v>
      </c>
      <c r="C138" s="390" t="s">
        <v>3610</v>
      </c>
      <c r="D138" s="388" t="s">
        <v>3611</v>
      </c>
      <c r="E138" s="389" t="s">
        <v>3613</v>
      </c>
    </row>
    <row r="139" spans="1:5" ht="25.5" x14ac:dyDescent="0.25">
      <c r="A139" s="386" t="s">
        <v>3536</v>
      </c>
      <c r="B139" s="390" t="s">
        <v>3474</v>
      </c>
      <c r="C139" s="390" t="s">
        <v>3614</v>
      </c>
      <c r="D139" s="388" t="s">
        <v>3615</v>
      </c>
      <c r="E139" s="389" t="s">
        <v>3616</v>
      </c>
    </row>
    <row r="140" spans="1:5" ht="25.5" x14ac:dyDescent="0.25">
      <c r="A140" s="386" t="s">
        <v>3470</v>
      </c>
      <c r="B140" s="390" t="s">
        <v>3474</v>
      </c>
      <c r="C140" s="390" t="s">
        <v>3617</v>
      </c>
      <c r="D140" s="388" t="s">
        <v>3618</v>
      </c>
      <c r="E140" s="389" t="s">
        <v>3619</v>
      </c>
    </row>
    <row r="141" spans="1:5" ht="25.5" x14ac:dyDescent="0.25">
      <c r="A141" s="386" t="s">
        <v>3620</v>
      </c>
      <c r="B141" s="390" t="s">
        <v>3474</v>
      </c>
      <c r="C141" s="390" t="s">
        <v>3621</v>
      </c>
      <c r="D141" s="388" t="s">
        <v>3622</v>
      </c>
      <c r="E141" s="389" t="s">
        <v>3623</v>
      </c>
    </row>
    <row r="142" spans="1:5" x14ac:dyDescent="0.25">
      <c r="A142" s="386" t="s">
        <v>3439</v>
      </c>
      <c r="B142" s="390" t="s">
        <v>3474</v>
      </c>
      <c r="C142" s="387" t="s">
        <v>3624</v>
      </c>
      <c r="D142" s="388" t="s">
        <v>3625</v>
      </c>
      <c r="E142" s="389" t="s">
        <v>3626</v>
      </c>
    </row>
    <row r="143" spans="1:5" x14ac:dyDescent="0.25">
      <c r="A143" s="386" t="s">
        <v>3444</v>
      </c>
      <c r="B143" s="387" t="s">
        <v>3499</v>
      </c>
      <c r="C143" s="387" t="s">
        <v>3627</v>
      </c>
      <c r="D143" s="388" t="s">
        <v>3628</v>
      </c>
      <c r="E143" s="389" t="s">
        <v>3629</v>
      </c>
    </row>
    <row r="144" spans="1:5" ht="51" x14ac:dyDescent="0.25">
      <c r="A144" s="386" t="s">
        <v>3630</v>
      </c>
      <c r="B144" s="390" t="s">
        <v>3631</v>
      </c>
      <c r="C144" s="390" t="s">
        <v>3632</v>
      </c>
      <c r="D144" s="388" t="s">
        <v>3633</v>
      </c>
      <c r="E144" s="389" t="s">
        <v>3558</v>
      </c>
    </row>
    <row r="145" spans="1:5" ht="25.5" x14ac:dyDescent="0.25">
      <c r="A145" s="386" t="s">
        <v>3634</v>
      </c>
      <c r="B145" s="390" t="s">
        <v>3631</v>
      </c>
      <c r="C145" s="390" t="s">
        <v>3635</v>
      </c>
      <c r="D145" s="388" t="s">
        <v>3636</v>
      </c>
      <c r="E145" s="389" t="s">
        <v>3637</v>
      </c>
    </row>
    <row r="146" spans="1:5" ht="38.25" x14ac:dyDescent="0.25">
      <c r="A146" s="386" t="s">
        <v>3439</v>
      </c>
      <c r="B146" s="390" t="s">
        <v>3631</v>
      </c>
      <c r="C146" s="390" t="s">
        <v>3638</v>
      </c>
      <c r="D146" s="388" t="s">
        <v>3639</v>
      </c>
      <c r="E146" s="389" t="s">
        <v>3566</v>
      </c>
    </row>
    <row r="147" spans="1:5" ht="25.5" x14ac:dyDescent="0.25">
      <c r="A147" s="392" t="s">
        <v>3630</v>
      </c>
      <c r="B147" s="391" t="s">
        <v>3631</v>
      </c>
      <c r="C147" s="391" t="s">
        <v>3640</v>
      </c>
      <c r="D147" s="393" t="s">
        <v>3641</v>
      </c>
      <c r="E147" s="394" t="s">
        <v>3605</v>
      </c>
    </row>
    <row r="148" spans="1:5" ht="51" x14ac:dyDescent="0.25">
      <c r="A148" s="386" t="s">
        <v>3470</v>
      </c>
      <c r="B148" s="390" t="s">
        <v>3503</v>
      </c>
      <c r="C148" s="390" t="s">
        <v>3642</v>
      </c>
      <c r="D148" s="388" t="s">
        <v>3643</v>
      </c>
      <c r="E148" s="389" t="s">
        <v>3644</v>
      </c>
    </row>
    <row r="149" spans="1:5" ht="51" x14ac:dyDescent="0.25">
      <c r="A149" s="386" t="s">
        <v>3470</v>
      </c>
      <c r="B149" s="390" t="s">
        <v>3499</v>
      </c>
      <c r="C149" s="390" t="s">
        <v>3642</v>
      </c>
      <c r="D149" s="388" t="s">
        <v>3643</v>
      </c>
      <c r="E149" s="389" t="s">
        <v>3644</v>
      </c>
    </row>
    <row r="150" spans="1:5" ht="25.5" x14ac:dyDescent="0.25">
      <c r="A150" s="386" t="s">
        <v>3536</v>
      </c>
      <c r="B150" s="390" t="s">
        <v>3645</v>
      </c>
      <c r="C150" s="390" t="s">
        <v>3646</v>
      </c>
      <c r="D150" s="388" t="s">
        <v>3647</v>
      </c>
      <c r="E150" s="389" t="s">
        <v>3576</v>
      </c>
    </row>
    <row r="151" spans="1:5" ht="25.5" x14ac:dyDescent="0.25">
      <c r="A151" s="386" t="s">
        <v>3536</v>
      </c>
      <c r="B151" s="390" t="s">
        <v>3645</v>
      </c>
      <c r="C151" s="390" t="s">
        <v>3648</v>
      </c>
      <c r="D151" s="388" t="s">
        <v>3647</v>
      </c>
      <c r="E151" s="389" t="s">
        <v>3605</v>
      </c>
    </row>
    <row r="152" spans="1:5" ht="25.5" x14ac:dyDescent="0.25">
      <c r="A152" s="386" t="s">
        <v>3457</v>
      </c>
      <c r="B152" s="390" t="s">
        <v>3645</v>
      </c>
      <c r="C152" s="390" t="s">
        <v>3649</v>
      </c>
      <c r="D152" s="388" t="s">
        <v>3650</v>
      </c>
      <c r="E152" s="389" t="s">
        <v>3543</v>
      </c>
    </row>
    <row r="153" spans="1:5" ht="25.5" x14ac:dyDescent="0.25">
      <c r="A153" s="386" t="s">
        <v>3452</v>
      </c>
      <c r="B153" s="387" t="s">
        <v>3651</v>
      </c>
      <c r="C153" s="387" t="s">
        <v>3652</v>
      </c>
      <c r="D153" s="388" t="s">
        <v>3653</v>
      </c>
      <c r="E153" s="389" t="s">
        <v>3605</v>
      </c>
    </row>
    <row r="154" spans="1:5" ht="25.5" x14ac:dyDescent="0.25">
      <c r="A154" s="386" t="s">
        <v>3439</v>
      </c>
      <c r="B154" s="387" t="s">
        <v>3651</v>
      </c>
      <c r="C154" s="387" t="s">
        <v>3654</v>
      </c>
      <c r="D154" s="388" t="s">
        <v>3655</v>
      </c>
      <c r="E154" s="389" t="s">
        <v>3566</v>
      </c>
    </row>
    <row r="155" spans="1:5" x14ac:dyDescent="0.25">
      <c r="A155" s="386" t="s">
        <v>3457</v>
      </c>
      <c r="B155" s="387" t="s">
        <v>3651</v>
      </c>
      <c r="C155" s="390" t="s">
        <v>3656</v>
      </c>
      <c r="D155" s="388" t="s">
        <v>3657</v>
      </c>
      <c r="E155" s="389" t="s">
        <v>3539</v>
      </c>
    </row>
    <row r="156" spans="1:5" ht="25.5" x14ac:dyDescent="0.25">
      <c r="A156" s="386" t="s">
        <v>3470</v>
      </c>
      <c r="B156" s="390" t="s">
        <v>3499</v>
      </c>
      <c r="C156" s="390" t="s">
        <v>3658</v>
      </c>
      <c r="D156" s="388" t="s">
        <v>3659</v>
      </c>
      <c r="E156" s="389" t="s">
        <v>3660</v>
      </c>
    </row>
    <row r="157" spans="1:5" ht="25.5" x14ac:dyDescent="0.25">
      <c r="A157" s="386" t="s">
        <v>3470</v>
      </c>
      <c r="B157" s="387" t="s">
        <v>3661</v>
      </c>
      <c r="C157" s="390" t="s">
        <v>3662</v>
      </c>
      <c r="D157" s="388" t="s">
        <v>3659</v>
      </c>
      <c r="E157" s="389" t="s">
        <v>3660</v>
      </c>
    </row>
    <row r="158" spans="1:5" ht="25.5" x14ac:dyDescent="0.25">
      <c r="A158" s="386" t="s">
        <v>3585</v>
      </c>
      <c r="B158" s="387" t="s">
        <v>3544</v>
      </c>
      <c r="C158" s="390" t="s">
        <v>3663</v>
      </c>
      <c r="D158" s="388" t="s">
        <v>3664</v>
      </c>
      <c r="E158" s="389" t="s">
        <v>3665</v>
      </c>
    </row>
    <row r="159" spans="1:5" ht="25.5" x14ac:dyDescent="0.25">
      <c r="A159" s="386" t="s">
        <v>3585</v>
      </c>
      <c r="B159" s="396" t="s">
        <v>3568</v>
      </c>
      <c r="C159" s="390" t="s">
        <v>3663</v>
      </c>
      <c r="D159" s="388" t="s">
        <v>3664</v>
      </c>
      <c r="E159" s="389" t="s">
        <v>3665</v>
      </c>
    </row>
    <row r="160" spans="1:5" ht="25.5" x14ac:dyDescent="0.25">
      <c r="A160" s="386" t="s">
        <v>3452</v>
      </c>
      <c r="B160" s="387" t="s">
        <v>3584</v>
      </c>
      <c r="C160" s="390" t="s">
        <v>3666</v>
      </c>
      <c r="D160" s="388" t="s">
        <v>3667</v>
      </c>
      <c r="E160" s="389" t="s">
        <v>3605</v>
      </c>
    </row>
    <row r="161" spans="1:5" ht="25.5" x14ac:dyDescent="0.25">
      <c r="A161" s="386" t="s">
        <v>3452</v>
      </c>
      <c r="B161" s="390" t="s">
        <v>3608</v>
      </c>
      <c r="C161" s="390" t="s">
        <v>3666</v>
      </c>
      <c r="D161" s="388" t="s">
        <v>3667</v>
      </c>
      <c r="E161" s="389" t="s">
        <v>3605</v>
      </c>
    </row>
    <row r="162" spans="1:5" ht="25.5" x14ac:dyDescent="0.25">
      <c r="A162" s="386" t="s">
        <v>3452</v>
      </c>
      <c r="B162" s="390" t="s">
        <v>3517</v>
      </c>
      <c r="C162" s="390" t="s">
        <v>3666</v>
      </c>
      <c r="D162" s="388" t="s">
        <v>3667</v>
      </c>
      <c r="E162" s="389" t="s">
        <v>3605</v>
      </c>
    </row>
    <row r="163" spans="1:5" ht="25.5" x14ac:dyDescent="0.25">
      <c r="A163" s="386" t="s">
        <v>3439</v>
      </c>
      <c r="B163" s="390" t="s">
        <v>3517</v>
      </c>
      <c r="C163" s="390" t="s">
        <v>3668</v>
      </c>
      <c r="D163" s="388" t="s">
        <v>3667</v>
      </c>
      <c r="E163" s="389" t="s">
        <v>3443</v>
      </c>
    </row>
    <row r="164" spans="1:5" ht="38.25" x14ac:dyDescent="0.25">
      <c r="A164" s="386" t="s">
        <v>3508</v>
      </c>
      <c r="B164" s="390" t="s">
        <v>3503</v>
      </c>
      <c r="C164" s="390" t="s">
        <v>3669</v>
      </c>
      <c r="D164" s="388" t="s">
        <v>3670</v>
      </c>
      <c r="E164" s="389" t="s">
        <v>3671</v>
      </c>
    </row>
    <row r="165" spans="1:5" ht="38.25" x14ac:dyDescent="0.25">
      <c r="A165" s="386" t="s">
        <v>3508</v>
      </c>
      <c r="B165" s="390" t="s">
        <v>3499</v>
      </c>
      <c r="C165" s="390" t="s">
        <v>3669</v>
      </c>
      <c r="D165" s="388" t="s">
        <v>3670</v>
      </c>
      <c r="E165" s="389" t="s">
        <v>3671</v>
      </c>
    </row>
    <row r="166" spans="1:5" ht="25.5" x14ac:dyDescent="0.25">
      <c r="A166" s="386" t="s">
        <v>3672</v>
      </c>
      <c r="B166" s="390" t="s">
        <v>3673</v>
      </c>
      <c r="C166" s="387" t="s">
        <v>3674</v>
      </c>
      <c r="D166" s="388" t="s">
        <v>3675</v>
      </c>
      <c r="E166" s="389" t="s">
        <v>3676</v>
      </c>
    </row>
    <row r="167" spans="1:5" ht="25.5" x14ac:dyDescent="0.25">
      <c r="A167" s="386" t="s">
        <v>3620</v>
      </c>
      <c r="B167" s="390" t="s">
        <v>3485</v>
      </c>
      <c r="C167" s="390" t="s">
        <v>3677</v>
      </c>
      <c r="D167" s="388" t="s">
        <v>3678</v>
      </c>
      <c r="E167" s="389" t="s">
        <v>3679</v>
      </c>
    </row>
    <row r="168" spans="1:5" ht="25.5" x14ac:dyDescent="0.25">
      <c r="A168" s="386" t="s">
        <v>3470</v>
      </c>
      <c r="B168" s="387" t="s">
        <v>3568</v>
      </c>
      <c r="C168" s="387" t="s">
        <v>3680</v>
      </c>
      <c r="D168" s="388" t="s">
        <v>3681</v>
      </c>
      <c r="E168" s="389" t="s">
        <v>3682</v>
      </c>
    </row>
    <row r="169" spans="1:5" ht="25.5" x14ac:dyDescent="0.25">
      <c r="A169" s="386" t="s">
        <v>3508</v>
      </c>
      <c r="B169" s="390" t="s">
        <v>3568</v>
      </c>
      <c r="C169" s="387" t="s">
        <v>3683</v>
      </c>
      <c r="D169" s="388" t="s">
        <v>3684</v>
      </c>
      <c r="E169" s="389" t="s">
        <v>3685</v>
      </c>
    </row>
    <row r="170" spans="1:5" ht="25.5" x14ac:dyDescent="0.25">
      <c r="A170" s="386" t="s">
        <v>3536</v>
      </c>
      <c r="B170" s="390" t="s">
        <v>3568</v>
      </c>
      <c r="C170" s="390" t="s">
        <v>3686</v>
      </c>
      <c r="D170" s="388" t="s">
        <v>3687</v>
      </c>
      <c r="E170" s="389" t="s">
        <v>3688</v>
      </c>
    </row>
    <row r="171" spans="1:5" ht="38.25" x14ac:dyDescent="0.25">
      <c r="A171" s="386" t="s">
        <v>3520</v>
      </c>
      <c r="B171" s="391" t="s">
        <v>3689</v>
      </c>
      <c r="C171" s="390" t="s">
        <v>3690</v>
      </c>
      <c r="D171" s="388" t="s">
        <v>3691</v>
      </c>
      <c r="E171" s="389" t="s">
        <v>3692</v>
      </c>
    </row>
    <row r="172" spans="1:5" ht="38.25" x14ac:dyDescent="0.25">
      <c r="A172" s="386" t="s">
        <v>3520</v>
      </c>
      <c r="B172" s="396" t="s">
        <v>3693</v>
      </c>
      <c r="C172" s="390" t="s">
        <v>3690</v>
      </c>
      <c r="D172" s="388" t="s">
        <v>3691</v>
      </c>
      <c r="E172" s="389" t="s">
        <v>3692</v>
      </c>
    </row>
    <row r="173" spans="1:5" ht="38.25" x14ac:dyDescent="0.25">
      <c r="A173" s="386" t="s">
        <v>3630</v>
      </c>
      <c r="B173" s="387" t="s">
        <v>3694</v>
      </c>
      <c r="C173" s="390" t="s">
        <v>3695</v>
      </c>
      <c r="D173" s="388" t="s">
        <v>3696</v>
      </c>
      <c r="E173" s="389" t="s">
        <v>3629</v>
      </c>
    </row>
    <row r="174" spans="1:5" ht="38.25" x14ac:dyDescent="0.25">
      <c r="A174" s="397" t="s">
        <v>3470</v>
      </c>
      <c r="B174" s="398" t="s">
        <v>3697</v>
      </c>
      <c r="C174" s="399" t="s">
        <v>3698</v>
      </c>
      <c r="D174" s="400" t="s">
        <v>3699</v>
      </c>
      <c r="E174" s="401" t="s">
        <v>3494</v>
      </c>
    </row>
    <row r="175" spans="1:5" ht="25.5" x14ac:dyDescent="0.25">
      <c r="A175" s="386" t="s">
        <v>3452</v>
      </c>
      <c r="B175" s="398" t="s">
        <v>3697</v>
      </c>
      <c r="C175" s="390" t="s">
        <v>3700</v>
      </c>
      <c r="D175" s="388" t="s">
        <v>3701</v>
      </c>
      <c r="E175" s="389" t="s">
        <v>3702</v>
      </c>
    </row>
    <row r="176" spans="1:5" ht="25.5" x14ac:dyDescent="0.25">
      <c r="A176" s="386" t="s">
        <v>3585</v>
      </c>
      <c r="B176" s="398" t="s">
        <v>3697</v>
      </c>
      <c r="C176" s="390" t="s">
        <v>3703</v>
      </c>
      <c r="D176" s="388" t="s">
        <v>3704</v>
      </c>
      <c r="E176" s="389" t="s">
        <v>3576</v>
      </c>
    </row>
    <row r="177" spans="1:5" ht="25.5" x14ac:dyDescent="0.25">
      <c r="A177" s="386" t="s">
        <v>3452</v>
      </c>
      <c r="B177" s="387" t="s">
        <v>3705</v>
      </c>
      <c r="C177" s="390" t="s">
        <v>3706</v>
      </c>
      <c r="D177" s="388" t="s">
        <v>3707</v>
      </c>
      <c r="E177" s="389" t="s">
        <v>3605</v>
      </c>
    </row>
    <row r="178" spans="1:5" ht="25.5" x14ac:dyDescent="0.25">
      <c r="A178" s="386" t="s">
        <v>3452</v>
      </c>
      <c r="B178" s="398" t="s">
        <v>3708</v>
      </c>
      <c r="C178" s="390" t="s">
        <v>3706</v>
      </c>
      <c r="D178" s="388" t="s">
        <v>3707</v>
      </c>
      <c r="E178" s="389" t="s">
        <v>3605</v>
      </c>
    </row>
    <row r="179" spans="1:5" ht="25.5" x14ac:dyDescent="0.25">
      <c r="A179" s="397" t="s">
        <v>3520</v>
      </c>
      <c r="B179" s="398" t="s">
        <v>3548</v>
      </c>
      <c r="C179" s="402" t="s">
        <v>3709</v>
      </c>
      <c r="D179" s="403" t="s">
        <v>3710</v>
      </c>
      <c r="E179" s="401" t="s">
        <v>3566</v>
      </c>
    </row>
    <row r="180" spans="1:5" ht="25.5" x14ac:dyDescent="0.25">
      <c r="A180" s="397" t="s">
        <v>3452</v>
      </c>
      <c r="B180" s="398" t="s">
        <v>3548</v>
      </c>
      <c r="C180" s="402" t="s">
        <v>3711</v>
      </c>
      <c r="D180" s="400" t="s">
        <v>3712</v>
      </c>
      <c r="E180" s="401" t="s">
        <v>3576</v>
      </c>
    </row>
    <row r="181" spans="1:5" ht="25.5" x14ac:dyDescent="0.25">
      <c r="A181" s="386" t="s">
        <v>3470</v>
      </c>
      <c r="B181" s="390" t="s">
        <v>3713</v>
      </c>
      <c r="C181" s="387" t="s">
        <v>3714</v>
      </c>
      <c r="D181" s="388" t="s">
        <v>3715</v>
      </c>
      <c r="E181" s="389" t="s">
        <v>3716</v>
      </c>
    </row>
    <row r="182" spans="1:5" ht="25.5" x14ac:dyDescent="0.25">
      <c r="A182" s="386" t="s">
        <v>3470</v>
      </c>
      <c r="B182" s="390" t="s">
        <v>3713</v>
      </c>
      <c r="C182" s="387" t="s">
        <v>3717</v>
      </c>
      <c r="D182" s="388" t="s">
        <v>3715</v>
      </c>
      <c r="E182" s="389" t="s">
        <v>3718</v>
      </c>
    </row>
    <row r="183" spans="1:5" ht="38.25" x14ac:dyDescent="0.25">
      <c r="A183" s="386" t="s">
        <v>3439</v>
      </c>
      <c r="B183" s="390" t="s">
        <v>3713</v>
      </c>
      <c r="C183" s="390" t="s">
        <v>3719</v>
      </c>
      <c r="D183" s="388" t="s">
        <v>3715</v>
      </c>
      <c r="E183" s="389" t="s">
        <v>3443</v>
      </c>
    </row>
    <row r="184" spans="1:5" ht="25.5" x14ac:dyDescent="0.25">
      <c r="A184" s="386" t="s">
        <v>3720</v>
      </c>
      <c r="B184" s="390" t="s">
        <v>3721</v>
      </c>
      <c r="C184" s="390" t="s">
        <v>3722</v>
      </c>
      <c r="D184" s="388" t="s">
        <v>456</v>
      </c>
      <c r="E184" s="389" t="s">
        <v>3723</v>
      </c>
    </row>
    <row r="185" spans="1:5" ht="25.5" x14ac:dyDescent="0.25">
      <c r="A185" s="386" t="s">
        <v>3452</v>
      </c>
      <c r="B185" s="387" t="s">
        <v>3651</v>
      </c>
      <c r="C185" s="390" t="s">
        <v>3481</v>
      </c>
      <c r="D185" s="388" t="s">
        <v>3724</v>
      </c>
      <c r="E185" s="389" t="s">
        <v>3543</v>
      </c>
    </row>
    <row r="186" spans="1:5" ht="25.5" x14ac:dyDescent="0.25">
      <c r="A186" s="386" t="s">
        <v>3452</v>
      </c>
      <c r="B186" s="387" t="s">
        <v>3651</v>
      </c>
      <c r="C186" s="390" t="s">
        <v>3725</v>
      </c>
      <c r="D186" s="388" t="s">
        <v>3724</v>
      </c>
      <c r="E186" s="389" t="s">
        <v>3543</v>
      </c>
    </row>
    <row r="187" spans="1:5" ht="38.25" x14ac:dyDescent="0.25">
      <c r="A187" s="386" t="s">
        <v>3726</v>
      </c>
      <c r="B187" s="387" t="s">
        <v>3727</v>
      </c>
      <c r="C187" s="387" t="s">
        <v>3728</v>
      </c>
      <c r="D187" s="388" t="s">
        <v>3447</v>
      </c>
      <c r="E187" s="389" t="s">
        <v>3448</v>
      </c>
    </row>
    <row r="188" spans="1:5" ht="38.25" x14ac:dyDescent="0.25">
      <c r="A188" s="386" t="s">
        <v>3634</v>
      </c>
      <c r="B188" s="387" t="s">
        <v>3729</v>
      </c>
      <c r="C188" s="390" t="s">
        <v>3730</v>
      </c>
      <c r="D188" s="388" t="s">
        <v>3731</v>
      </c>
      <c r="E188" s="389" t="s">
        <v>3732</v>
      </c>
    </row>
    <row r="189" spans="1:5" ht="25.5" x14ac:dyDescent="0.25">
      <c r="A189" s="386" t="s">
        <v>3634</v>
      </c>
      <c r="B189" s="387" t="s">
        <v>3729</v>
      </c>
      <c r="C189" s="390" t="s">
        <v>3733</v>
      </c>
      <c r="D189" s="404" t="s">
        <v>3734</v>
      </c>
      <c r="E189" s="389" t="s">
        <v>3735</v>
      </c>
    </row>
    <row r="190" spans="1:5" ht="25.5" x14ac:dyDescent="0.25">
      <c r="A190" s="386" t="s">
        <v>3720</v>
      </c>
      <c r="B190" s="387" t="s">
        <v>3729</v>
      </c>
      <c r="C190" s="390" t="s">
        <v>3736</v>
      </c>
      <c r="D190" s="388" t="s">
        <v>3546</v>
      </c>
      <c r="E190" s="389" t="s">
        <v>3737</v>
      </c>
    </row>
    <row r="191" spans="1:5" ht="25.5" x14ac:dyDescent="0.25">
      <c r="A191" s="386" t="s">
        <v>3738</v>
      </c>
      <c r="B191" s="387" t="s">
        <v>3729</v>
      </c>
      <c r="C191" s="387" t="s">
        <v>3739</v>
      </c>
      <c r="D191" s="388" t="s">
        <v>3740</v>
      </c>
      <c r="E191" s="389" t="s">
        <v>3741</v>
      </c>
    </row>
    <row r="192" spans="1:5" ht="38.25" x14ac:dyDescent="0.25">
      <c r="A192" s="386" t="s">
        <v>3634</v>
      </c>
      <c r="B192" s="387" t="s">
        <v>3729</v>
      </c>
      <c r="C192" s="387" t="s">
        <v>3742</v>
      </c>
      <c r="D192" s="388" t="s">
        <v>3743</v>
      </c>
      <c r="E192" s="389" t="s">
        <v>3744</v>
      </c>
    </row>
    <row r="193" spans="1:5" ht="25.5" x14ac:dyDescent="0.25">
      <c r="A193" s="386" t="s">
        <v>3738</v>
      </c>
      <c r="B193" s="387" t="s">
        <v>3729</v>
      </c>
      <c r="C193" s="387" t="s">
        <v>3745</v>
      </c>
      <c r="D193" s="388" t="s">
        <v>3746</v>
      </c>
      <c r="E193" s="389" t="s">
        <v>3747</v>
      </c>
    </row>
    <row r="194" spans="1:5" ht="38.25" x14ac:dyDescent="0.25">
      <c r="A194" s="386" t="s">
        <v>3720</v>
      </c>
      <c r="B194" s="387" t="s">
        <v>3729</v>
      </c>
      <c r="C194" s="387" t="s">
        <v>3748</v>
      </c>
      <c r="D194" s="388" t="s">
        <v>3749</v>
      </c>
      <c r="E194" s="389" t="s">
        <v>3750</v>
      </c>
    </row>
    <row r="195" spans="1:5" ht="25.5" x14ac:dyDescent="0.25">
      <c r="A195" s="386" t="s">
        <v>3572</v>
      </c>
      <c r="B195" s="387" t="s">
        <v>3729</v>
      </c>
      <c r="C195" s="390" t="s">
        <v>3751</v>
      </c>
      <c r="D195" s="388" t="s">
        <v>3752</v>
      </c>
      <c r="E195" s="389" t="s">
        <v>3753</v>
      </c>
    </row>
    <row r="196" spans="1:5" x14ac:dyDescent="0.25">
      <c r="A196" s="386" t="s">
        <v>3634</v>
      </c>
      <c r="B196" s="387" t="s">
        <v>3729</v>
      </c>
      <c r="C196" s="390" t="s">
        <v>3754</v>
      </c>
      <c r="D196" s="388" t="s">
        <v>3755</v>
      </c>
      <c r="E196" s="389" t="s">
        <v>3756</v>
      </c>
    </row>
    <row r="197" spans="1:5" ht="38.25" x14ac:dyDescent="0.25">
      <c r="A197" s="386" t="s">
        <v>3620</v>
      </c>
      <c r="B197" s="387" t="s">
        <v>3729</v>
      </c>
      <c r="C197" s="387" t="s">
        <v>3757</v>
      </c>
      <c r="D197" s="388" t="s">
        <v>3758</v>
      </c>
      <c r="E197" s="389" t="s">
        <v>3759</v>
      </c>
    </row>
    <row r="198" spans="1:5" x14ac:dyDescent="0.25">
      <c r="A198" s="386" t="s">
        <v>3444</v>
      </c>
      <c r="B198" s="390" t="s">
        <v>3760</v>
      </c>
      <c r="C198" s="387" t="s">
        <v>3627</v>
      </c>
      <c r="D198" s="388" t="s">
        <v>3628</v>
      </c>
      <c r="E198" s="389" t="s">
        <v>3629</v>
      </c>
    </row>
    <row r="199" spans="1:5" ht="25.5" x14ac:dyDescent="0.25">
      <c r="A199" s="386" t="s">
        <v>3761</v>
      </c>
      <c r="B199" s="390" t="s">
        <v>3760</v>
      </c>
      <c r="C199" s="387" t="s">
        <v>3762</v>
      </c>
      <c r="D199" s="388" t="s">
        <v>3763</v>
      </c>
      <c r="E199" s="389" t="s">
        <v>3764</v>
      </c>
    </row>
    <row r="200" spans="1:5" ht="25.5" x14ac:dyDescent="0.25">
      <c r="A200" s="386" t="s">
        <v>3761</v>
      </c>
      <c r="B200" s="390" t="s">
        <v>3765</v>
      </c>
      <c r="C200" s="387" t="s">
        <v>3762</v>
      </c>
      <c r="D200" s="388" t="s">
        <v>3763</v>
      </c>
      <c r="E200" s="389" t="s">
        <v>3764</v>
      </c>
    </row>
    <row r="201" spans="1:5" ht="38.25" x14ac:dyDescent="0.25">
      <c r="A201" s="386" t="s">
        <v>3528</v>
      </c>
      <c r="B201" s="387" t="s">
        <v>3598</v>
      </c>
      <c r="C201" s="390" t="s">
        <v>3766</v>
      </c>
      <c r="D201" s="388" t="s">
        <v>3767</v>
      </c>
      <c r="E201" s="389" t="s">
        <v>3768</v>
      </c>
    </row>
    <row r="202" spans="1:5" ht="51" x14ac:dyDescent="0.25">
      <c r="A202" s="386" t="s">
        <v>3585</v>
      </c>
      <c r="B202" s="387" t="s">
        <v>3598</v>
      </c>
      <c r="C202" s="390" t="s">
        <v>3769</v>
      </c>
      <c r="D202" s="388" t="s">
        <v>3770</v>
      </c>
      <c r="E202" s="389" t="s">
        <v>3771</v>
      </c>
    </row>
    <row r="203" spans="1:5" ht="25.5" x14ac:dyDescent="0.25">
      <c r="A203" s="386" t="s">
        <v>3585</v>
      </c>
      <c r="B203" s="390" t="s">
        <v>3598</v>
      </c>
      <c r="C203" s="390" t="s">
        <v>3772</v>
      </c>
      <c r="D203" s="388" t="s">
        <v>3773</v>
      </c>
      <c r="E203" s="389" t="s">
        <v>3774</v>
      </c>
    </row>
    <row r="204" spans="1:5" ht="25.5" x14ac:dyDescent="0.25">
      <c r="A204" s="386" t="s">
        <v>3585</v>
      </c>
      <c r="B204" s="390" t="s">
        <v>3661</v>
      </c>
      <c r="C204" s="390" t="s">
        <v>3772</v>
      </c>
      <c r="D204" s="388" t="s">
        <v>3773</v>
      </c>
      <c r="E204" s="389" t="s">
        <v>3774</v>
      </c>
    </row>
    <row r="205" spans="1:5" x14ac:dyDescent="0.25">
      <c r="A205" s="386" t="s">
        <v>3470</v>
      </c>
      <c r="B205" s="387" t="s">
        <v>3453</v>
      </c>
      <c r="C205" s="390" t="s">
        <v>3775</v>
      </c>
      <c r="D205" s="388" t="s">
        <v>3776</v>
      </c>
      <c r="E205" s="389" t="s">
        <v>3777</v>
      </c>
    </row>
    <row r="206" spans="1:5" x14ac:dyDescent="0.25">
      <c r="A206" s="386" t="s">
        <v>3452</v>
      </c>
      <c r="B206" s="387" t="s">
        <v>3453</v>
      </c>
      <c r="C206" s="390" t="s">
        <v>3778</v>
      </c>
      <c r="D206" s="388" t="s">
        <v>3779</v>
      </c>
      <c r="E206" s="389" t="s">
        <v>3780</v>
      </c>
    </row>
    <row r="207" spans="1:5" ht="25.5" x14ac:dyDescent="0.25">
      <c r="A207" s="386" t="s">
        <v>3470</v>
      </c>
      <c r="B207" s="387" t="s">
        <v>3453</v>
      </c>
      <c r="C207" s="390" t="s">
        <v>3781</v>
      </c>
      <c r="D207" s="388" t="s">
        <v>3782</v>
      </c>
      <c r="E207" s="389" t="s">
        <v>3783</v>
      </c>
    </row>
    <row r="208" spans="1:5" ht="25.5" x14ac:dyDescent="0.25">
      <c r="A208" s="386" t="s">
        <v>3585</v>
      </c>
      <c r="B208" s="387" t="s">
        <v>3453</v>
      </c>
      <c r="C208" s="390" t="s">
        <v>3784</v>
      </c>
      <c r="D208" s="388" t="s">
        <v>3785</v>
      </c>
      <c r="E208" s="389" t="s">
        <v>3786</v>
      </c>
    </row>
    <row r="209" spans="1:5" x14ac:dyDescent="0.25">
      <c r="A209" s="386" t="s">
        <v>3452</v>
      </c>
      <c r="B209" s="387" t="s">
        <v>3453</v>
      </c>
      <c r="C209" s="390" t="s">
        <v>3787</v>
      </c>
      <c r="D209" s="388" t="s">
        <v>3657</v>
      </c>
      <c r="E209" s="389" t="s">
        <v>3788</v>
      </c>
    </row>
    <row r="210" spans="1:5" ht="25.5" x14ac:dyDescent="0.25">
      <c r="A210" s="386" t="s">
        <v>3532</v>
      </c>
      <c r="B210" s="387" t="s">
        <v>3503</v>
      </c>
      <c r="C210" s="390" t="s">
        <v>3789</v>
      </c>
      <c r="D210" s="388" t="s">
        <v>3790</v>
      </c>
      <c r="E210" s="389" t="s">
        <v>3791</v>
      </c>
    </row>
    <row r="211" spans="1:5" ht="25.5" x14ac:dyDescent="0.25">
      <c r="A211" s="386" t="s">
        <v>3536</v>
      </c>
      <c r="B211" s="390" t="s">
        <v>3529</v>
      </c>
      <c r="C211" s="387" t="s">
        <v>3792</v>
      </c>
      <c r="D211" s="405" t="s">
        <v>3793</v>
      </c>
      <c r="E211" s="389" t="s">
        <v>3794</v>
      </c>
    </row>
    <row r="212" spans="1:5" ht="25.5" x14ac:dyDescent="0.25">
      <c r="A212" s="406" t="s">
        <v>3532</v>
      </c>
      <c r="B212" s="407" t="s">
        <v>3529</v>
      </c>
      <c r="C212" s="408" t="s">
        <v>3795</v>
      </c>
      <c r="D212" s="409" t="s">
        <v>3796</v>
      </c>
      <c r="E212" s="389" t="s">
        <v>3794</v>
      </c>
    </row>
    <row r="213" spans="1:5" ht="25.5" x14ac:dyDescent="0.25">
      <c r="A213" s="406" t="s">
        <v>3620</v>
      </c>
      <c r="B213" s="407" t="s">
        <v>3529</v>
      </c>
      <c r="C213" s="408" t="s">
        <v>3797</v>
      </c>
      <c r="D213" s="409" t="s">
        <v>3798</v>
      </c>
      <c r="E213" s="389" t="s">
        <v>3794</v>
      </c>
    </row>
    <row r="214" spans="1:5" ht="25.5" x14ac:dyDescent="0.25">
      <c r="A214" s="406" t="s">
        <v>3536</v>
      </c>
      <c r="B214" s="410" t="s">
        <v>3529</v>
      </c>
      <c r="C214" s="402" t="s">
        <v>3799</v>
      </c>
      <c r="D214" s="409" t="s">
        <v>3800</v>
      </c>
      <c r="E214" s="389" t="s">
        <v>3794</v>
      </c>
    </row>
    <row r="215" spans="1:5" ht="25.5" x14ac:dyDescent="0.25">
      <c r="A215" s="406" t="s">
        <v>3520</v>
      </c>
      <c r="B215" s="410" t="s">
        <v>3499</v>
      </c>
      <c r="C215" s="402" t="s">
        <v>3801</v>
      </c>
      <c r="D215" s="409" t="s">
        <v>3802</v>
      </c>
      <c r="E215" s="406" t="s">
        <v>3551</v>
      </c>
    </row>
    <row r="216" spans="1:5" ht="25.5" x14ac:dyDescent="0.25">
      <c r="A216" s="406" t="s">
        <v>3520</v>
      </c>
      <c r="B216" s="411" t="s">
        <v>3608</v>
      </c>
      <c r="C216" s="402" t="s">
        <v>3801</v>
      </c>
      <c r="D216" s="409" t="s">
        <v>3802</v>
      </c>
      <c r="E216" s="389" t="s">
        <v>3551</v>
      </c>
    </row>
    <row r="217" spans="1:5" ht="25.5" x14ac:dyDescent="0.25">
      <c r="A217" s="386" t="s">
        <v>3536</v>
      </c>
      <c r="B217" s="411" t="s">
        <v>3803</v>
      </c>
      <c r="C217" s="390" t="s">
        <v>3804</v>
      </c>
      <c r="D217" s="405" t="s">
        <v>3805</v>
      </c>
      <c r="E217" s="389" t="s">
        <v>3443</v>
      </c>
    </row>
    <row r="218" spans="1:5" ht="25.5" x14ac:dyDescent="0.25">
      <c r="A218" s="386" t="s">
        <v>3452</v>
      </c>
      <c r="B218" s="412" t="s">
        <v>3806</v>
      </c>
      <c r="C218" s="390" t="s">
        <v>3807</v>
      </c>
      <c r="D218" s="405" t="s">
        <v>3808</v>
      </c>
      <c r="E218" s="389" t="s">
        <v>3535</v>
      </c>
    </row>
    <row r="219" spans="1:5" x14ac:dyDescent="0.25">
      <c r="A219" s="386" t="s">
        <v>3457</v>
      </c>
      <c r="B219" s="412" t="s">
        <v>3491</v>
      </c>
      <c r="C219" s="390" t="s">
        <v>3809</v>
      </c>
      <c r="D219" s="405" t="s">
        <v>3810</v>
      </c>
      <c r="E219" s="389" t="s">
        <v>3558</v>
      </c>
    </row>
    <row r="220" spans="1:5" x14ac:dyDescent="0.25">
      <c r="A220" s="386" t="s">
        <v>3439</v>
      </c>
      <c r="B220" s="412" t="s">
        <v>3491</v>
      </c>
      <c r="C220" s="390" t="s">
        <v>3811</v>
      </c>
      <c r="D220" s="405" t="s">
        <v>3812</v>
      </c>
      <c r="E220" s="389" t="s">
        <v>3551</v>
      </c>
    </row>
    <row r="221" spans="1:5" x14ac:dyDescent="0.25">
      <c r="A221" s="386" t="s">
        <v>3439</v>
      </c>
      <c r="B221" s="412" t="s">
        <v>3491</v>
      </c>
      <c r="C221" s="395" t="s">
        <v>3813</v>
      </c>
      <c r="D221" s="405" t="s">
        <v>3814</v>
      </c>
      <c r="E221" s="389" t="s">
        <v>3566</v>
      </c>
    </row>
    <row r="222" spans="1:5" ht="25.5" x14ac:dyDescent="0.25">
      <c r="A222" s="386" t="s">
        <v>3585</v>
      </c>
      <c r="B222" s="412" t="s">
        <v>3491</v>
      </c>
      <c r="C222" s="395" t="s">
        <v>3815</v>
      </c>
      <c r="D222" s="405" t="s">
        <v>456</v>
      </c>
      <c r="E222" s="389" t="s">
        <v>3605</v>
      </c>
    </row>
    <row r="223" spans="1:5" ht="38.25" x14ac:dyDescent="0.25">
      <c r="A223" s="386" t="s">
        <v>3452</v>
      </c>
      <c r="B223" s="412" t="s">
        <v>3491</v>
      </c>
      <c r="C223" s="387" t="s">
        <v>3816</v>
      </c>
      <c r="D223" s="405" t="s">
        <v>3817</v>
      </c>
      <c r="E223" s="389" t="s">
        <v>3576</v>
      </c>
    </row>
    <row r="224" spans="1:5" ht="25.5" x14ac:dyDescent="0.25">
      <c r="A224" s="386" t="s">
        <v>3452</v>
      </c>
      <c r="B224" s="412" t="s">
        <v>3491</v>
      </c>
      <c r="C224" s="387" t="s">
        <v>3818</v>
      </c>
      <c r="D224" s="405" t="s">
        <v>3817</v>
      </c>
      <c r="E224" s="389" t="s">
        <v>3605</v>
      </c>
    </row>
    <row r="225" spans="1:5" ht="38.25" x14ac:dyDescent="0.25">
      <c r="A225" s="386" t="s">
        <v>3439</v>
      </c>
      <c r="B225" s="412" t="s">
        <v>3587</v>
      </c>
      <c r="C225" s="387" t="s">
        <v>3819</v>
      </c>
      <c r="D225" s="405" t="s">
        <v>3820</v>
      </c>
      <c r="E225" s="389" t="s">
        <v>3443</v>
      </c>
    </row>
    <row r="226" spans="1:5" ht="25.5" x14ac:dyDescent="0.25">
      <c r="A226" s="386" t="s">
        <v>3536</v>
      </c>
      <c r="B226" s="411" t="s">
        <v>3803</v>
      </c>
      <c r="C226" s="390" t="s">
        <v>3821</v>
      </c>
      <c r="D226" s="405" t="s">
        <v>3805</v>
      </c>
      <c r="E226" s="389" t="s">
        <v>3443</v>
      </c>
    </row>
    <row r="227" spans="1:5" ht="25.5" x14ac:dyDescent="0.25">
      <c r="A227" s="386" t="s">
        <v>3452</v>
      </c>
      <c r="B227" s="411" t="s">
        <v>3803</v>
      </c>
      <c r="C227" s="390" t="s">
        <v>3822</v>
      </c>
      <c r="D227" s="405" t="s">
        <v>3823</v>
      </c>
      <c r="E227" s="389" t="s">
        <v>3605</v>
      </c>
    </row>
    <row r="228" spans="1:5" ht="25.5" x14ac:dyDescent="0.25">
      <c r="A228" s="386" t="s">
        <v>3452</v>
      </c>
      <c r="B228" s="411" t="s">
        <v>3491</v>
      </c>
      <c r="C228" s="390" t="s">
        <v>3822</v>
      </c>
      <c r="D228" s="405" t="s">
        <v>3823</v>
      </c>
      <c r="E228" s="389" t="s">
        <v>3605</v>
      </c>
    </row>
    <row r="229" spans="1:5" x14ac:dyDescent="0.25">
      <c r="A229" s="386" t="s">
        <v>3452</v>
      </c>
      <c r="B229" s="387" t="s">
        <v>3803</v>
      </c>
      <c r="C229" s="390" t="s">
        <v>3824</v>
      </c>
      <c r="D229" s="390" t="s">
        <v>3825</v>
      </c>
      <c r="E229" s="389" t="s">
        <v>3443</v>
      </c>
    </row>
    <row r="230" spans="1:5" x14ac:dyDescent="0.25">
      <c r="A230" s="386" t="s">
        <v>3452</v>
      </c>
      <c r="B230" s="387" t="s">
        <v>3491</v>
      </c>
      <c r="C230" s="390" t="s">
        <v>3824</v>
      </c>
      <c r="D230" s="390" t="s">
        <v>3825</v>
      </c>
      <c r="E230" s="389" t="s">
        <v>3443</v>
      </c>
    </row>
    <row r="231" spans="1:5" ht="25.5" x14ac:dyDescent="0.25">
      <c r="A231" s="386" t="s">
        <v>3452</v>
      </c>
      <c r="B231" s="387" t="s">
        <v>3803</v>
      </c>
      <c r="C231" s="387" t="s">
        <v>3826</v>
      </c>
      <c r="D231" s="405" t="s">
        <v>3827</v>
      </c>
      <c r="E231" s="389" t="s">
        <v>3828</v>
      </c>
    </row>
    <row r="232" spans="1:5" ht="25.5" x14ac:dyDescent="0.25">
      <c r="A232" s="386" t="s">
        <v>3452</v>
      </c>
      <c r="B232" s="387" t="s">
        <v>3491</v>
      </c>
      <c r="C232" s="387" t="s">
        <v>3826</v>
      </c>
      <c r="D232" s="405" t="s">
        <v>3827</v>
      </c>
      <c r="E232" s="389" t="s">
        <v>3443</v>
      </c>
    </row>
    <row r="233" spans="1:5" ht="25.5" x14ac:dyDescent="0.25">
      <c r="A233" s="386" t="s">
        <v>3452</v>
      </c>
      <c r="B233" s="387" t="s">
        <v>3803</v>
      </c>
      <c r="C233" s="390" t="s">
        <v>3829</v>
      </c>
      <c r="D233" s="388" t="s">
        <v>3830</v>
      </c>
      <c r="E233" s="389" t="s">
        <v>3831</v>
      </c>
    </row>
    <row r="234" spans="1:5" ht="25.5" x14ac:dyDescent="0.25">
      <c r="A234" s="386" t="s">
        <v>3452</v>
      </c>
      <c r="B234" s="387" t="s">
        <v>3491</v>
      </c>
      <c r="C234" s="390" t="s">
        <v>3829</v>
      </c>
      <c r="D234" s="388" t="s">
        <v>3830</v>
      </c>
      <c r="E234" s="389" t="s">
        <v>3831</v>
      </c>
    </row>
    <row r="235" spans="1:5" ht="38.25" x14ac:dyDescent="0.25">
      <c r="A235" s="386" t="s">
        <v>3452</v>
      </c>
      <c r="B235" s="387" t="s">
        <v>3832</v>
      </c>
      <c r="C235" s="390" t="s">
        <v>3833</v>
      </c>
      <c r="D235" s="388" t="s">
        <v>3834</v>
      </c>
      <c r="E235" s="389" t="s">
        <v>3576</v>
      </c>
    </row>
    <row r="236" spans="1:5" ht="38.25" x14ac:dyDescent="0.25">
      <c r="A236" s="386" t="s">
        <v>3452</v>
      </c>
      <c r="B236" s="387" t="s">
        <v>3835</v>
      </c>
      <c r="C236" s="390" t="s">
        <v>3836</v>
      </c>
      <c r="D236" s="388" t="s">
        <v>3834</v>
      </c>
      <c r="E236" s="389" t="s">
        <v>3576</v>
      </c>
    </row>
    <row r="237" spans="1:5" ht="25.5" x14ac:dyDescent="0.25">
      <c r="A237" s="386" t="s">
        <v>3452</v>
      </c>
      <c r="B237" s="387" t="s">
        <v>3832</v>
      </c>
      <c r="C237" s="390" t="s">
        <v>3837</v>
      </c>
      <c r="D237" s="388" t="s">
        <v>3838</v>
      </c>
      <c r="E237" s="389" t="s">
        <v>3494</v>
      </c>
    </row>
    <row r="238" spans="1:5" ht="25.5" x14ac:dyDescent="0.25">
      <c r="A238" s="386" t="s">
        <v>3452</v>
      </c>
      <c r="B238" s="387" t="s">
        <v>3835</v>
      </c>
      <c r="C238" s="390" t="s">
        <v>3837</v>
      </c>
      <c r="D238" s="388" t="s">
        <v>3838</v>
      </c>
      <c r="E238" s="389" t="s">
        <v>3494</v>
      </c>
    </row>
    <row r="239" spans="1:5" ht="25.5" x14ac:dyDescent="0.25">
      <c r="A239" s="386" t="s">
        <v>3585</v>
      </c>
      <c r="B239" s="387" t="s">
        <v>3832</v>
      </c>
      <c r="C239" s="390" t="s">
        <v>3839</v>
      </c>
      <c r="D239" s="388" t="s">
        <v>3493</v>
      </c>
      <c r="E239" s="389" t="s">
        <v>3831</v>
      </c>
    </row>
    <row r="240" spans="1:5" ht="25.5" x14ac:dyDescent="0.25">
      <c r="A240" s="386" t="s">
        <v>3840</v>
      </c>
      <c r="B240" s="387" t="s">
        <v>3832</v>
      </c>
      <c r="C240" s="387" t="s">
        <v>3841</v>
      </c>
      <c r="D240" s="388" t="s">
        <v>3842</v>
      </c>
      <c r="E240" s="389" t="s">
        <v>3843</v>
      </c>
    </row>
    <row r="241" spans="1:5" ht="25.5" x14ac:dyDescent="0.25">
      <c r="A241" s="386" t="s">
        <v>3520</v>
      </c>
      <c r="B241" s="390" t="s">
        <v>3582</v>
      </c>
      <c r="C241" s="390" t="s">
        <v>3844</v>
      </c>
      <c r="D241" s="388" t="s">
        <v>3845</v>
      </c>
      <c r="E241" s="389" t="s">
        <v>3558</v>
      </c>
    </row>
    <row r="242" spans="1:5" ht="38.25" x14ac:dyDescent="0.25">
      <c r="A242" s="386" t="s">
        <v>3520</v>
      </c>
      <c r="B242" s="390" t="s">
        <v>3582</v>
      </c>
      <c r="C242" s="390" t="s">
        <v>3846</v>
      </c>
      <c r="D242" s="388" t="s">
        <v>3847</v>
      </c>
      <c r="E242" s="389" t="s">
        <v>3443</v>
      </c>
    </row>
    <row r="243" spans="1:5" ht="38.25" x14ac:dyDescent="0.25">
      <c r="A243" s="386" t="s">
        <v>3520</v>
      </c>
      <c r="B243" s="390" t="s">
        <v>3848</v>
      </c>
      <c r="C243" s="390" t="s">
        <v>3846</v>
      </c>
      <c r="D243" s="388" t="s">
        <v>3847</v>
      </c>
      <c r="E243" s="389" t="s">
        <v>3443</v>
      </c>
    </row>
    <row r="244" spans="1:5" ht="38.25" x14ac:dyDescent="0.25">
      <c r="A244" s="386" t="s">
        <v>3520</v>
      </c>
      <c r="B244" s="390" t="s">
        <v>3581</v>
      </c>
      <c r="C244" s="390" t="s">
        <v>3846</v>
      </c>
      <c r="D244" s="388" t="s">
        <v>3847</v>
      </c>
      <c r="E244" s="389" t="s">
        <v>3443</v>
      </c>
    </row>
    <row r="245" spans="1:5" ht="38.25" x14ac:dyDescent="0.25">
      <c r="A245" s="386" t="s">
        <v>3520</v>
      </c>
      <c r="B245" s="390" t="s">
        <v>3495</v>
      </c>
      <c r="C245" s="390" t="s">
        <v>3846</v>
      </c>
      <c r="D245" s="388" t="s">
        <v>3847</v>
      </c>
      <c r="E245" s="389" t="s">
        <v>3443</v>
      </c>
    </row>
    <row r="246" spans="1:5" ht="38.25" x14ac:dyDescent="0.25">
      <c r="A246" s="397" t="s">
        <v>3585</v>
      </c>
      <c r="B246" s="398" t="s">
        <v>3705</v>
      </c>
      <c r="C246" s="398" t="s">
        <v>3849</v>
      </c>
      <c r="D246" s="400" t="s">
        <v>3850</v>
      </c>
      <c r="E246" s="401" t="s">
        <v>3443</v>
      </c>
    </row>
    <row r="247" spans="1:5" ht="38.25" x14ac:dyDescent="0.25">
      <c r="A247" s="397" t="s">
        <v>3585</v>
      </c>
      <c r="B247" s="398" t="s">
        <v>3708</v>
      </c>
      <c r="C247" s="398" t="s">
        <v>3849</v>
      </c>
      <c r="D247" s="400" t="s">
        <v>3850</v>
      </c>
      <c r="E247" s="401" t="s">
        <v>3443</v>
      </c>
    </row>
    <row r="248" spans="1:5" ht="38.25" x14ac:dyDescent="0.25">
      <c r="A248" s="397" t="s">
        <v>3585</v>
      </c>
      <c r="B248" s="398" t="s">
        <v>3851</v>
      </c>
      <c r="C248" s="398" t="s">
        <v>3849</v>
      </c>
      <c r="D248" s="400" t="s">
        <v>3850</v>
      </c>
      <c r="E248" s="401" t="s">
        <v>3443</v>
      </c>
    </row>
    <row r="249" spans="1:5" ht="38.25" x14ac:dyDescent="0.25">
      <c r="A249" s="386" t="s">
        <v>3852</v>
      </c>
      <c r="B249" s="390" t="s">
        <v>3853</v>
      </c>
      <c r="C249" s="390" t="s">
        <v>3854</v>
      </c>
      <c r="D249" s="388" t="s">
        <v>3855</v>
      </c>
      <c r="E249" s="389" t="s">
        <v>3856</v>
      </c>
    </row>
    <row r="250" spans="1:5" ht="25.5" x14ac:dyDescent="0.25">
      <c r="A250" s="386" t="s">
        <v>3484</v>
      </c>
      <c r="B250" s="390" t="s">
        <v>3857</v>
      </c>
      <c r="C250" s="390" t="s">
        <v>3858</v>
      </c>
      <c r="D250" s="388" t="s">
        <v>3859</v>
      </c>
      <c r="E250" s="389" t="s">
        <v>3860</v>
      </c>
    </row>
    <row r="251" spans="1:5" ht="25.5" x14ac:dyDescent="0.25">
      <c r="A251" s="386" t="s">
        <v>3861</v>
      </c>
      <c r="B251" s="390" t="s">
        <v>3857</v>
      </c>
      <c r="C251" s="390" t="s">
        <v>3862</v>
      </c>
      <c r="D251" s="388" t="s">
        <v>3863</v>
      </c>
      <c r="E251" s="389" t="s">
        <v>3864</v>
      </c>
    </row>
    <row r="252" spans="1:5" ht="25.5" x14ac:dyDescent="0.25">
      <c r="A252" s="386" t="s">
        <v>3861</v>
      </c>
      <c r="B252" s="390" t="s">
        <v>3865</v>
      </c>
      <c r="C252" s="390" t="s">
        <v>3862</v>
      </c>
      <c r="D252" s="388" t="s">
        <v>3863</v>
      </c>
      <c r="E252" s="389" t="s">
        <v>3864</v>
      </c>
    </row>
    <row r="253" spans="1:5" ht="25.5" x14ac:dyDescent="0.25">
      <c r="A253" s="386" t="s">
        <v>3861</v>
      </c>
      <c r="B253" s="390" t="s">
        <v>3866</v>
      </c>
      <c r="C253" s="390" t="s">
        <v>3862</v>
      </c>
      <c r="D253" s="388" t="s">
        <v>3863</v>
      </c>
      <c r="E253" s="389" t="s">
        <v>3864</v>
      </c>
    </row>
    <row r="254" spans="1:5" ht="25.5" x14ac:dyDescent="0.25">
      <c r="A254" s="386" t="s">
        <v>3861</v>
      </c>
      <c r="B254" s="390" t="s">
        <v>3867</v>
      </c>
      <c r="C254" s="390" t="s">
        <v>3862</v>
      </c>
      <c r="D254" s="388" t="s">
        <v>3863</v>
      </c>
      <c r="E254" s="389" t="s">
        <v>3864</v>
      </c>
    </row>
    <row r="255" spans="1:5" ht="25.5" x14ac:dyDescent="0.25">
      <c r="A255" s="386" t="s">
        <v>3439</v>
      </c>
      <c r="B255" s="390" t="s">
        <v>3713</v>
      </c>
      <c r="C255" s="390" t="s">
        <v>3868</v>
      </c>
      <c r="D255" s="388" t="s">
        <v>3869</v>
      </c>
      <c r="E255" s="389" t="s">
        <v>3443</v>
      </c>
    </row>
    <row r="256" spans="1:5" ht="25.5" x14ac:dyDescent="0.25">
      <c r="A256" s="386" t="s">
        <v>3452</v>
      </c>
      <c r="B256" s="390" t="s">
        <v>3713</v>
      </c>
      <c r="C256" s="390" t="s">
        <v>3870</v>
      </c>
      <c r="D256" s="388" t="s">
        <v>3871</v>
      </c>
      <c r="E256" s="389" t="s">
        <v>3576</v>
      </c>
    </row>
    <row r="257" spans="1:5" ht="25.5" x14ac:dyDescent="0.25">
      <c r="A257" s="386" t="s">
        <v>3452</v>
      </c>
      <c r="B257" s="390" t="s">
        <v>3872</v>
      </c>
      <c r="C257" s="390" t="s">
        <v>3870</v>
      </c>
      <c r="D257" s="388" t="s">
        <v>3871</v>
      </c>
      <c r="E257" s="389" t="s">
        <v>3576</v>
      </c>
    </row>
    <row r="258" spans="1:5" ht="25.5" x14ac:dyDescent="0.25">
      <c r="A258" s="386" t="s">
        <v>3457</v>
      </c>
      <c r="B258" s="387" t="s">
        <v>3602</v>
      </c>
      <c r="C258" s="390" t="s">
        <v>3873</v>
      </c>
      <c r="D258" s="388" t="s">
        <v>3874</v>
      </c>
      <c r="E258" s="389" t="s">
        <v>3605</v>
      </c>
    </row>
    <row r="259" spans="1:5" x14ac:dyDescent="0.25">
      <c r="A259" s="386" t="s">
        <v>3457</v>
      </c>
      <c r="B259" s="387" t="s">
        <v>3602</v>
      </c>
      <c r="C259" s="390" t="s">
        <v>3875</v>
      </c>
      <c r="D259" s="388" t="s">
        <v>3876</v>
      </c>
      <c r="E259" s="389" t="s">
        <v>3535</v>
      </c>
    </row>
    <row r="260" spans="1:5" ht="25.5" x14ac:dyDescent="0.25">
      <c r="A260" s="386" t="s">
        <v>3599</v>
      </c>
      <c r="B260" s="390" t="s">
        <v>3602</v>
      </c>
      <c r="C260" s="390" t="s">
        <v>3877</v>
      </c>
      <c r="D260" s="388" t="s">
        <v>3878</v>
      </c>
      <c r="E260" s="389" t="s">
        <v>3443</v>
      </c>
    </row>
    <row r="261" spans="1:5" ht="25.5" x14ac:dyDescent="0.25">
      <c r="A261" s="386" t="s">
        <v>3599</v>
      </c>
      <c r="B261" s="390" t="s">
        <v>3581</v>
      </c>
      <c r="C261" s="390" t="s">
        <v>3877</v>
      </c>
      <c r="D261" s="388" t="s">
        <v>3878</v>
      </c>
      <c r="E261" s="389" t="s">
        <v>3443</v>
      </c>
    </row>
    <row r="262" spans="1:5" ht="25.5" x14ac:dyDescent="0.25">
      <c r="A262" s="386" t="s">
        <v>3599</v>
      </c>
      <c r="B262" s="387" t="s">
        <v>3602</v>
      </c>
      <c r="C262" s="390" t="s">
        <v>3879</v>
      </c>
      <c r="D262" s="388" t="s">
        <v>3601</v>
      </c>
      <c r="E262" s="389" t="s">
        <v>3443</v>
      </c>
    </row>
    <row r="263" spans="1:5" ht="25.5" x14ac:dyDescent="0.25">
      <c r="A263" s="386" t="s">
        <v>3599</v>
      </c>
      <c r="B263" s="387" t="s">
        <v>3581</v>
      </c>
      <c r="C263" s="390" t="s">
        <v>3879</v>
      </c>
      <c r="D263" s="388" t="s">
        <v>3601</v>
      </c>
      <c r="E263" s="389" t="s">
        <v>3443</v>
      </c>
    </row>
    <row r="264" spans="1:5" ht="25.5" x14ac:dyDescent="0.25">
      <c r="A264" s="386" t="s">
        <v>3452</v>
      </c>
      <c r="B264" s="390" t="s">
        <v>3602</v>
      </c>
      <c r="C264" s="387" t="s">
        <v>3880</v>
      </c>
      <c r="D264" s="388" t="s">
        <v>3878</v>
      </c>
      <c r="E264" s="389" t="s">
        <v>3443</v>
      </c>
    </row>
    <row r="265" spans="1:5" ht="25.5" x14ac:dyDescent="0.25">
      <c r="A265" s="386" t="s">
        <v>3452</v>
      </c>
      <c r="B265" s="390" t="s">
        <v>3581</v>
      </c>
      <c r="C265" s="387" t="s">
        <v>3880</v>
      </c>
      <c r="D265" s="388" t="s">
        <v>3878</v>
      </c>
      <c r="E265" s="389" t="s">
        <v>3443</v>
      </c>
    </row>
    <row r="266" spans="1:5" ht="25.5" x14ac:dyDescent="0.25">
      <c r="A266" s="386" t="s">
        <v>3840</v>
      </c>
      <c r="B266" s="390" t="s">
        <v>3602</v>
      </c>
      <c r="C266" s="390" t="s">
        <v>3881</v>
      </c>
      <c r="D266" s="388" t="s">
        <v>3878</v>
      </c>
      <c r="E266" s="389" t="s">
        <v>3882</v>
      </c>
    </row>
    <row r="267" spans="1:5" ht="25.5" x14ac:dyDescent="0.25">
      <c r="A267" s="386" t="s">
        <v>3840</v>
      </c>
      <c r="B267" s="390" t="s">
        <v>3581</v>
      </c>
      <c r="C267" s="390" t="s">
        <v>3881</v>
      </c>
      <c r="D267" s="388" t="s">
        <v>3878</v>
      </c>
      <c r="E267" s="389" t="s">
        <v>3882</v>
      </c>
    </row>
    <row r="268" spans="1:5" ht="25.5" x14ac:dyDescent="0.25">
      <c r="A268" s="386" t="s">
        <v>3883</v>
      </c>
      <c r="B268" s="390" t="s">
        <v>3602</v>
      </c>
      <c r="C268" s="390" t="s">
        <v>3884</v>
      </c>
      <c r="D268" s="388" t="s">
        <v>3878</v>
      </c>
      <c r="E268" s="389" t="s">
        <v>3443</v>
      </c>
    </row>
    <row r="269" spans="1:5" ht="25.5" x14ac:dyDescent="0.25">
      <c r="A269" s="386" t="s">
        <v>3883</v>
      </c>
      <c r="B269" s="387" t="s">
        <v>3581</v>
      </c>
      <c r="C269" s="385" t="s">
        <v>3884</v>
      </c>
      <c r="D269" s="388" t="s">
        <v>3878</v>
      </c>
      <c r="E269" s="389" t="s">
        <v>3443</v>
      </c>
    </row>
    <row r="270" spans="1:5" ht="25.5" x14ac:dyDescent="0.25">
      <c r="A270" s="386" t="s">
        <v>3840</v>
      </c>
      <c r="B270" s="387" t="s">
        <v>3602</v>
      </c>
      <c r="C270" s="390" t="s">
        <v>3885</v>
      </c>
      <c r="D270" s="388" t="s">
        <v>3878</v>
      </c>
      <c r="E270" s="389" t="s">
        <v>3443</v>
      </c>
    </row>
    <row r="271" spans="1:5" ht="25.5" x14ac:dyDescent="0.25">
      <c r="A271" s="386" t="s">
        <v>3840</v>
      </c>
      <c r="B271" s="387" t="s">
        <v>3581</v>
      </c>
      <c r="C271" s="390" t="s">
        <v>3885</v>
      </c>
      <c r="D271" s="388" t="s">
        <v>3878</v>
      </c>
      <c r="E271" s="389" t="s">
        <v>3443</v>
      </c>
    </row>
    <row r="272" spans="1:5" ht="25.5" x14ac:dyDescent="0.25">
      <c r="A272" s="386" t="s">
        <v>3452</v>
      </c>
      <c r="B272" s="390" t="s">
        <v>3602</v>
      </c>
      <c r="C272" s="390" t="s">
        <v>3886</v>
      </c>
      <c r="D272" s="388" t="s">
        <v>3878</v>
      </c>
      <c r="E272" s="389" t="s">
        <v>3443</v>
      </c>
    </row>
    <row r="273" spans="1:5" ht="25.5" x14ac:dyDescent="0.25">
      <c r="A273" s="386" t="s">
        <v>3452</v>
      </c>
      <c r="B273" s="390" t="s">
        <v>3581</v>
      </c>
      <c r="C273" s="390" t="s">
        <v>3886</v>
      </c>
      <c r="D273" s="388" t="s">
        <v>3878</v>
      </c>
      <c r="E273" s="389" t="s">
        <v>3443</v>
      </c>
    </row>
    <row r="274" spans="1:5" x14ac:dyDescent="0.25">
      <c r="A274" s="386" t="s">
        <v>3887</v>
      </c>
      <c r="B274" s="390" t="s">
        <v>3602</v>
      </c>
      <c r="C274" s="390" t="s">
        <v>3888</v>
      </c>
      <c r="D274" s="388" t="s">
        <v>3878</v>
      </c>
      <c r="E274" s="389" t="s">
        <v>3443</v>
      </c>
    </row>
    <row r="275" spans="1:5" x14ac:dyDescent="0.25">
      <c r="A275" s="386" t="s">
        <v>3887</v>
      </c>
      <c r="B275" s="390" t="s">
        <v>3581</v>
      </c>
      <c r="C275" s="390" t="s">
        <v>3888</v>
      </c>
      <c r="D275" s="388" t="s">
        <v>3878</v>
      </c>
      <c r="E275" s="389" t="s">
        <v>3443</v>
      </c>
    </row>
    <row r="276" spans="1:5" ht="25.5" x14ac:dyDescent="0.25">
      <c r="A276" s="386" t="s">
        <v>3508</v>
      </c>
      <c r="B276" s="390" t="s">
        <v>3602</v>
      </c>
      <c r="C276" s="390" t="s">
        <v>3889</v>
      </c>
      <c r="D276" s="388" t="s">
        <v>3601</v>
      </c>
      <c r="E276" s="389" t="s">
        <v>3890</v>
      </c>
    </row>
    <row r="277" spans="1:5" ht="25.5" x14ac:dyDescent="0.25">
      <c r="A277" s="386" t="s">
        <v>3508</v>
      </c>
      <c r="B277" s="390" t="s">
        <v>3581</v>
      </c>
      <c r="C277" s="390" t="s">
        <v>3889</v>
      </c>
      <c r="D277" s="388" t="s">
        <v>3601</v>
      </c>
      <c r="E277" s="389" t="s">
        <v>3890</v>
      </c>
    </row>
    <row r="278" spans="1:5" ht="25.5" x14ac:dyDescent="0.25">
      <c r="A278" s="386" t="s">
        <v>3452</v>
      </c>
      <c r="B278" s="390" t="s">
        <v>3491</v>
      </c>
      <c r="C278" s="387" t="s">
        <v>3891</v>
      </c>
      <c r="D278" s="388" t="s">
        <v>3892</v>
      </c>
      <c r="E278" s="389" t="s">
        <v>3831</v>
      </c>
    </row>
    <row r="279" spans="1:5" ht="25.5" x14ac:dyDescent="0.25">
      <c r="A279" s="386" t="s">
        <v>3452</v>
      </c>
      <c r="B279" s="390" t="s">
        <v>3803</v>
      </c>
      <c r="C279" s="387" t="s">
        <v>3891</v>
      </c>
      <c r="D279" s="388" t="s">
        <v>3892</v>
      </c>
      <c r="E279" s="389" t="s">
        <v>3831</v>
      </c>
    </row>
    <row r="280" spans="1:5" ht="25.5" x14ac:dyDescent="0.25">
      <c r="A280" s="413" t="s">
        <v>3893</v>
      </c>
      <c r="B280" s="402" t="s">
        <v>3894</v>
      </c>
      <c r="C280" s="402" t="s">
        <v>3895</v>
      </c>
      <c r="D280" s="402" t="s">
        <v>3896</v>
      </c>
      <c r="E280" s="406" t="s">
        <v>3443</v>
      </c>
    </row>
    <row r="281" spans="1:5" x14ac:dyDescent="0.25">
      <c r="A281" s="413" t="s">
        <v>3861</v>
      </c>
      <c r="B281" s="402" t="s">
        <v>3865</v>
      </c>
      <c r="C281" s="402" t="s">
        <v>3897</v>
      </c>
      <c r="D281" s="402" t="s">
        <v>3898</v>
      </c>
      <c r="E281" s="406" t="s">
        <v>3443</v>
      </c>
    </row>
    <row r="282" spans="1:5" x14ac:dyDescent="0.25">
      <c r="A282" s="413" t="s">
        <v>3861</v>
      </c>
      <c r="B282" s="402" t="s">
        <v>3865</v>
      </c>
      <c r="C282" s="402" t="s">
        <v>3899</v>
      </c>
      <c r="D282" s="402" t="s">
        <v>3898</v>
      </c>
      <c r="E282" s="406" t="s">
        <v>3443</v>
      </c>
    </row>
    <row r="283" spans="1:5" ht="25.5" x14ac:dyDescent="0.25">
      <c r="A283" s="414" t="s">
        <v>3634</v>
      </c>
      <c r="B283" s="402" t="s">
        <v>3865</v>
      </c>
      <c r="C283" s="402" t="s">
        <v>3900</v>
      </c>
      <c r="D283" s="403" t="s">
        <v>3901</v>
      </c>
      <c r="E283" s="406" t="s">
        <v>3902</v>
      </c>
    </row>
    <row r="284" spans="1:5" ht="25.5" x14ac:dyDescent="0.25">
      <c r="A284" s="414" t="s">
        <v>3620</v>
      </c>
      <c r="B284" s="402" t="s">
        <v>3865</v>
      </c>
      <c r="C284" s="402" t="s">
        <v>3903</v>
      </c>
      <c r="D284" s="403" t="s">
        <v>3904</v>
      </c>
      <c r="E284" s="406" t="s">
        <v>3905</v>
      </c>
    </row>
    <row r="285" spans="1:5" ht="25.5" x14ac:dyDescent="0.25">
      <c r="A285" s="386" t="s">
        <v>3484</v>
      </c>
      <c r="B285" s="387" t="s">
        <v>3906</v>
      </c>
      <c r="C285" s="390" t="s">
        <v>3907</v>
      </c>
      <c r="D285" s="388" t="s">
        <v>3908</v>
      </c>
      <c r="E285" s="389" t="s">
        <v>3909</v>
      </c>
    </row>
    <row r="286" spans="1:5" ht="25.5" x14ac:dyDescent="0.25">
      <c r="A286" s="386" t="s">
        <v>3484</v>
      </c>
      <c r="B286" s="387" t="s">
        <v>3906</v>
      </c>
      <c r="C286" s="395" t="s">
        <v>3910</v>
      </c>
      <c r="D286" s="388" t="s">
        <v>3911</v>
      </c>
      <c r="E286" s="389" t="s">
        <v>3912</v>
      </c>
    </row>
    <row r="287" spans="1:5" ht="25.5" x14ac:dyDescent="0.25">
      <c r="A287" s="386" t="s">
        <v>3484</v>
      </c>
      <c r="B287" s="387" t="s">
        <v>3906</v>
      </c>
      <c r="C287" s="387" t="s">
        <v>3913</v>
      </c>
      <c r="D287" s="388" t="s">
        <v>3914</v>
      </c>
      <c r="E287" s="389" t="s">
        <v>3915</v>
      </c>
    </row>
    <row r="288" spans="1:5" ht="25.5" x14ac:dyDescent="0.25">
      <c r="A288" s="386" t="s">
        <v>3484</v>
      </c>
      <c r="B288" s="387" t="s">
        <v>3906</v>
      </c>
      <c r="C288" s="390" t="s">
        <v>3858</v>
      </c>
      <c r="D288" s="388" t="s">
        <v>3859</v>
      </c>
      <c r="E288" s="389" t="s">
        <v>3860</v>
      </c>
    </row>
    <row r="289" spans="1:5" ht="38.25" x14ac:dyDescent="0.25">
      <c r="A289" s="386" t="s">
        <v>3720</v>
      </c>
      <c r="B289" s="390" t="s">
        <v>3525</v>
      </c>
      <c r="C289" s="390" t="s">
        <v>3916</v>
      </c>
      <c r="D289" s="388" t="s">
        <v>390</v>
      </c>
      <c r="E289" s="389" t="s">
        <v>3917</v>
      </c>
    </row>
    <row r="290" spans="1:5" ht="38.25" x14ac:dyDescent="0.25">
      <c r="A290" s="386" t="s">
        <v>3720</v>
      </c>
      <c r="B290" s="387" t="s">
        <v>3721</v>
      </c>
      <c r="C290" s="390" t="s">
        <v>3916</v>
      </c>
      <c r="D290" s="388" t="s">
        <v>390</v>
      </c>
      <c r="E290" s="389" t="s">
        <v>3917</v>
      </c>
    </row>
    <row r="291" spans="1:5" ht="38.25" x14ac:dyDescent="0.25">
      <c r="A291" s="386" t="s">
        <v>3720</v>
      </c>
      <c r="B291" s="387" t="s">
        <v>3918</v>
      </c>
      <c r="C291" s="390" t="s">
        <v>3916</v>
      </c>
      <c r="D291" s="388" t="s">
        <v>390</v>
      </c>
      <c r="E291" s="389" t="s">
        <v>3917</v>
      </c>
    </row>
    <row r="292" spans="1:5" ht="25.5" x14ac:dyDescent="0.25">
      <c r="A292" s="386" t="s">
        <v>3439</v>
      </c>
      <c r="B292" s="387" t="s">
        <v>3919</v>
      </c>
      <c r="C292" s="390" t="s">
        <v>3920</v>
      </c>
      <c r="D292" s="388" t="s">
        <v>3921</v>
      </c>
      <c r="E292" s="389" t="s">
        <v>3576</v>
      </c>
    </row>
    <row r="293" spans="1:5" ht="38.25" x14ac:dyDescent="0.25">
      <c r="A293" s="386" t="s">
        <v>3532</v>
      </c>
      <c r="B293" s="387" t="s">
        <v>3919</v>
      </c>
      <c r="C293" s="390" t="s">
        <v>3922</v>
      </c>
      <c r="D293" s="388" t="s">
        <v>3923</v>
      </c>
      <c r="E293" s="389" t="s">
        <v>3605</v>
      </c>
    </row>
    <row r="294" spans="1:5" ht="38.25" x14ac:dyDescent="0.25">
      <c r="A294" s="386" t="s">
        <v>3536</v>
      </c>
      <c r="B294" s="387" t="s">
        <v>3924</v>
      </c>
      <c r="C294" s="390" t="s">
        <v>3925</v>
      </c>
      <c r="D294" s="388" t="s">
        <v>3926</v>
      </c>
      <c r="E294" s="389" t="s">
        <v>3566</v>
      </c>
    </row>
    <row r="295" spans="1:5" ht="63.75" x14ac:dyDescent="0.25">
      <c r="A295" s="386" t="s">
        <v>3470</v>
      </c>
      <c r="B295" s="387" t="s">
        <v>3924</v>
      </c>
      <c r="C295" s="390" t="s">
        <v>3927</v>
      </c>
      <c r="D295" s="388" t="s">
        <v>3928</v>
      </c>
      <c r="E295" s="389" t="s">
        <v>3443</v>
      </c>
    </row>
    <row r="296" spans="1:5" ht="38.25" x14ac:dyDescent="0.25">
      <c r="A296" s="386" t="s">
        <v>3470</v>
      </c>
      <c r="B296" s="387" t="s">
        <v>3924</v>
      </c>
      <c r="C296" s="390" t="s">
        <v>3929</v>
      </c>
      <c r="D296" s="388" t="s">
        <v>3930</v>
      </c>
      <c r="E296" s="389" t="s">
        <v>3931</v>
      </c>
    </row>
    <row r="297" spans="1:5" ht="38.25" x14ac:dyDescent="0.25">
      <c r="A297" s="386" t="s">
        <v>3470</v>
      </c>
      <c r="B297" s="387" t="s">
        <v>3525</v>
      </c>
      <c r="C297" s="390" t="s">
        <v>3932</v>
      </c>
      <c r="D297" s="388" t="s">
        <v>3933</v>
      </c>
      <c r="E297" s="389" t="s">
        <v>3934</v>
      </c>
    </row>
    <row r="298" spans="1:5" ht="38.25" x14ac:dyDescent="0.25">
      <c r="A298" s="386" t="s">
        <v>3470</v>
      </c>
      <c r="B298" s="387" t="s">
        <v>3803</v>
      </c>
      <c r="C298" s="390" t="s">
        <v>3932</v>
      </c>
      <c r="D298" s="388" t="s">
        <v>3933</v>
      </c>
      <c r="E298" s="389" t="s">
        <v>3934</v>
      </c>
    </row>
    <row r="299" spans="1:5" ht="38.25" x14ac:dyDescent="0.25">
      <c r="A299" s="386" t="s">
        <v>3470</v>
      </c>
      <c r="B299" s="387" t="s">
        <v>3935</v>
      </c>
      <c r="C299" s="390" t="s">
        <v>3932</v>
      </c>
      <c r="D299" s="388" t="s">
        <v>3933</v>
      </c>
      <c r="E299" s="389" t="s">
        <v>3934</v>
      </c>
    </row>
    <row r="300" spans="1:5" ht="38.25" x14ac:dyDescent="0.25">
      <c r="A300" s="386" t="s">
        <v>3470</v>
      </c>
      <c r="B300" s="387" t="s">
        <v>3525</v>
      </c>
      <c r="C300" s="390" t="s">
        <v>3936</v>
      </c>
      <c r="D300" s="388" t="s">
        <v>3937</v>
      </c>
      <c r="E300" s="389" t="s">
        <v>3938</v>
      </c>
    </row>
    <row r="301" spans="1:5" ht="38.25" x14ac:dyDescent="0.25">
      <c r="A301" s="386" t="s">
        <v>3470</v>
      </c>
      <c r="B301" s="390" t="s">
        <v>3918</v>
      </c>
      <c r="C301" s="390" t="s">
        <v>3936</v>
      </c>
      <c r="D301" s="388" t="s">
        <v>3937</v>
      </c>
      <c r="E301" s="389" t="s">
        <v>3938</v>
      </c>
    </row>
    <row r="302" spans="1:5" ht="25.5" x14ac:dyDescent="0.25">
      <c r="A302" s="386" t="s">
        <v>3470</v>
      </c>
      <c r="B302" s="390" t="s">
        <v>3525</v>
      </c>
      <c r="C302" s="390" t="s">
        <v>3939</v>
      </c>
      <c r="D302" s="388" t="s">
        <v>3937</v>
      </c>
      <c r="E302" s="389" t="s">
        <v>3940</v>
      </c>
    </row>
    <row r="303" spans="1:5" ht="25.5" x14ac:dyDescent="0.25">
      <c r="A303" s="386" t="s">
        <v>3470</v>
      </c>
      <c r="B303" s="390" t="s">
        <v>3941</v>
      </c>
      <c r="C303" s="390" t="s">
        <v>3939</v>
      </c>
      <c r="D303" s="388" t="s">
        <v>3937</v>
      </c>
      <c r="E303" s="389" t="s">
        <v>3940</v>
      </c>
    </row>
    <row r="304" spans="1:5" ht="25.5" x14ac:dyDescent="0.25">
      <c r="A304" s="386" t="s">
        <v>3470</v>
      </c>
      <c r="B304" s="387" t="s">
        <v>3942</v>
      </c>
      <c r="C304" s="390" t="s">
        <v>3939</v>
      </c>
      <c r="D304" s="388" t="s">
        <v>3937</v>
      </c>
      <c r="E304" s="389" t="s">
        <v>3940</v>
      </c>
    </row>
    <row r="305" spans="1:5" ht="51" x14ac:dyDescent="0.25">
      <c r="A305" s="386" t="s">
        <v>3761</v>
      </c>
      <c r="B305" s="387" t="s">
        <v>3943</v>
      </c>
      <c r="C305" s="390" t="s">
        <v>3944</v>
      </c>
      <c r="D305" s="388" t="s">
        <v>3945</v>
      </c>
      <c r="E305" s="389" t="s">
        <v>3946</v>
      </c>
    </row>
    <row r="306" spans="1:5" ht="25.5" x14ac:dyDescent="0.25">
      <c r="A306" s="386" t="s">
        <v>3536</v>
      </c>
      <c r="B306" s="387" t="s">
        <v>3645</v>
      </c>
      <c r="C306" s="390" t="s">
        <v>3947</v>
      </c>
      <c r="D306" s="388" t="s">
        <v>3948</v>
      </c>
      <c r="E306" s="389" t="s">
        <v>3949</v>
      </c>
    </row>
    <row r="307" spans="1:5" ht="25.5" x14ac:dyDescent="0.25">
      <c r="A307" s="386" t="s">
        <v>3536</v>
      </c>
      <c r="B307" s="387" t="s">
        <v>3950</v>
      </c>
      <c r="C307" s="390" t="s">
        <v>3951</v>
      </c>
      <c r="D307" s="388" t="s">
        <v>3952</v>
      </c>
      <c r="E307" s="389" t="s">
        <v>3953</v>
      </c>
    </row>
    <row r="308" spans="1:5" ht="25.5" x14ac:dyDescent="0.25">
      <c r="A308" s="392" t="s">
        <v>3536</v>
      </c>
      <c r="B308" s="415" t="s">
        <v>3954</v>
      </c>
      <c r="C308" s="391" t="s">
        <v>3955</v>
      </c>
      <c r="D308" s="416" t="s">
        <v>3956</v>
      </c>
      <c r="E308" s="394" t="s">
        <v>3957</v>
      </c>
    </row>
    <row r="309" spans="1:5" ht="25.5" x14ac:dyDescent="0.25">
      <c r="A309" s="386" t="s">
        <v>3720</v>
      </c>
      <c r="B309" s="387" t="s">
        <v>3958</v>
      </c>
      <c r="C309" s="390" t="s">
        <v>3959</v>
      </c>
      <c r="D309" s="388" t="s">
        <v>3960</v>
      </c>
      <c r="E309" s="389" t="s">
        <v>3794</v>
      </c>
    </row>
    <row r="310" spans="1:5" ht="25.5" x14ac:dyDescent="0.25">
      <c r="A310" s="386" t="s">
        <v>3470</v>
      </c>
      <c r="B310" s="387" t="s">
        <v>3958</v>
      </c>
      <c r="C310" s="390" t="s">
        <v>3961</v>
      </c>
      <c r="D310" s="388" t="s">
        <v>3493</v>
      </c>
      <c r="E310" s="389" t="s">
        <v>3576</v>
      </c>
    </row>
    <row r="311" spans="1:5" ht="38.25" x14ac:dyDescent="0.25">
      <c r="A311" s="519" t="s">
        <v>4987</v>
      </c>
      <c r="B311" s="519" t="s">
        <v>4986</v>
      </c>
      <c r="C311" s="519" t="s">
        <v>4988</v>
      </c>
      <c r="D311" s="519" t="s">
        <v>4989</v>
      </c>
      <c r="E311" s="519" t="s">
        <v>4990</v>
      </c>
    </row>
  </sheetData>
  <mergeCells count="1">
    <mergeCell ref="A1:E1"/>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10" zoomScale="60" zoomScaleNormal="100" workbookViewId="0">
      <selection activeCell="A10" sqref="A10"/>
    </sheetView>
  </sheetViews>
  <sheetFormatPr defaultRowHeight="15.7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0"/>
  <sheetViews>
    <sheetView view="pageBreakPreview" topLeftCell="A19" zoomScale="120" zoomScaleNormal="100" zoomScaleSheetLayoutView="120" workbookViewId="0">
      <selection activeCell="D45" sqref="D45"/>
    </sheetView>
  </sheetViews>
  <sheetFormatPr defaultRowHeight="15.75" x14ac:dyDescent="0.25"/>
  <cols>
    <col min="1" max="1" width="15.125" customWidth="1"/>
    <col min="2" max="2" width="8.25" customWidth="1"/>
    <col min="3" max="3" width="10.625" customWidth="1"/>
    <col min="4" max="4" width="9" customWidth="1"/>
    <col min="5" max="5" width="8.125" customWidth="1"/>
    <col min="6" max="6" width="9.25" customWidth="1"/>
    <col min="7" max="7" width="9.625" customWidth="1"/>
    <col min="8" max="8" width="8.75" customWidth="1"/>
  </cols>
  <sheetData>
    <row r="1" spans="1:12" ht="21" thickBot="1" x14ac:dyDescent="0.35">
      <c r="A1" s="562" t="s">
        <v>222</v>
      </c>
      <c r="B1" s="562"/>
      <c r="C1" s="562"/>
      <c r="D1" s="562"/>
      <c r="E1" s="562"/>
      <c r="F1" s="562"/>
      <c r="G1" s="562"/>
      <c r="H1" s="562"/>
      <c r="I1" s="562"/>
      <c r="J1" s="562"/>
      <c r="K1" s="562"/>
      <c r="L1" s="562"/>
    </row>
    <row r="2" spans="1:12" ht="15.75" customHeight="1" x14ac:dyDescent="0.25">
      <c r="A2" s="556" t="s">
        <v>207</v>
      </c>
      <c r="B2" s="558" t="s">
        <v>28</v>
      </c>
      <c r="C2" s="563" t="s">
        <v>29</v>
      </c>
      <c r="D2" s="563"/>
      <c r="E2" s="563"/>
      <c r="F2" s="563"/>
      <c r="G2" s="563" t="s">
        <v>30</v>
      </c>
      <c r="H2" s="563"/>
      <c r="I2" s="563"/>
      <c r="J2" s="563"/>
      <c r="K2" s="560" t="s">
        <v>31</v>
      </c>
      <c r="L2" s="561"/>
    </row>
    <row r="3" spans="1:12" ht="16.5" thickBot="1" x14ac:dyDescent="0.3">
      <c r="A3" s="557"/>
      <c r="B3" s="559"/>
      <c r="C3" s="261" t="s">
        <v>0</v>
      </c>
      <c r="D3" s="261" t="s">
        <v>209</v>
      </c>
      <c r="E3" s="261" t="s">
        <v>1</v>
      </c>
      <c r="F3" s="261" t="s">
        <v>209</v>
      </c>
      <c r="G3" s="261" t="s">
        <v>0</v>
      </c>
      <c r="H3" s="261" t="s">
        <v>209</v>
      </c>
      <c r="I3" s="261" t="s">
        <v>1</v>
      </c>
      <c r="J3" s="261" t="s">
        <v>209</v>
      </c>
      <c r="K3" s="261" t="s">
        <v>206</v>
      </c>
      <c r="L3" s="262" t="s">
        <v>209</v>
      </c>
    </row>
    <row r="4" spans="1:12" ht="13.5" customHeight="1" x14ac:dyDescent="0.25">
      <c r="A4" s="250" t="s">
        <v>2</v>
      </c>
      <c r="B4" s="14">
        <v>1</v>
      </c>
      <c r="C4" s="87"/>
      <c r="D4" s="87"/>
      <c r="E4" s="87"/>
      <c r="F4" s="87"/>
      <c r="G4" s="87"/>
      <c r="H4" s="87"/>
      <c r="I4" s="87"/>
      <c r="J4" s="87"/>
      <c r="K4" s="98">
        <f>+C4+E4+G4+I4</f>
        <v>0</v>
      </c>
      <c r="L4" s="251">
        <f>+D4+F4+H4+J4</f>
        <v>0</v>
      </c>
    </row>
    <row r="5" spans="1:12" ht="13.5" customHeight="1" x14ac:dyDescent="0.25">
      <c r="A5" s="246"/>
      <c r="B5" s="64">
        <v>2</v>
      </c>
      <c r="C5" s="3"/>
      <c r="D5" s="3"/>
      <c r="E5" s="3"/>
      <c r="F5" s="3"/>
      <c r="G5" s="3"/>
      <c r="H5" s="3"/>
      <c r="I5" s="3"/>
      <c r="J5" s="3"/>
      <c r="K5" s="62">
        <f t="shared" ref="K5:K31" si="0">+C5+E5+G5+I5</f>
        <v>0</v>
      </c>
      <c r="L5" s="247">
        <f t="shared" ref="L5:L31" si="1">+D5+F5+H5+J5</f>
        <v>0</v>
      </c>
    </row>
    <row r="6" spans="1:12" ht="13.5" customHeight="1" x14ac:dyDescent="0.25">
      <c r="A6" s="246"/>
      <c r="B6" s="64" t="s">
        <v>5</v>
      </c>
      <c r="C6" s="3"/>
      <c r="D6" s="3"/>
      <c r="E6" s="3"/>
      <c r="F6" s="3"/>
      <c r="G6" s="3"/>
      <c r="H6" s="3"/>
      <c r="I6" s="3"/>
      <c r="J6" s="3"/>
      <c r="K6" s="62">
        <f t="shared" si="0"/>
        <v>0</v>
      </c>
      <c r="L6" s="247">
        <f t="shared" si="1"/>
        <v>0</v>
      </c>
    </row>
    <row r="7" spans="1:12" ht="13.5" customHeight="1" x14ac:dyDescent="0.25">
      <c r="A7" s="246"/>
      <c r="B7" s="64">
        <v>3</v>
      </c>
      <c r="C7" s="3"/>
      <c r="D7" s="3"/>
      <c r="E7" s="3"/>
      <c r="F7" s="3"/>
      <c r="G7" s="3"/>
      <c r="H7" s="3"/>
      <c r="I7" s="3"/>
      <c r="J7" s="3"/>
      <c r="K7" s="62">
        <f t="shared" si="0"/>
        <v>0</v>
      </c>
      <c r="L7" s="247">
        <f t="shared" si="1"/>
        <v>0</v>
      </c>
    </row>
    <row r="8" spans="1:12" ht="13.5" customHeight="1" x14ac:dyDescent="0.25">
      <c r="A8" s="569" t="s">
        <v>125</v>
      </c>
      <c r="B8" s="570"/>
      <c r="C8" s="84">
        <f>+SUBTOTAL(9,C4:C7)</f>
        <v>0</v>
      </c>
      <c r="D8" s="84">
        <f>+SUBTOTAL(9,D4:D7)</f>
        <v>0</v>
      </c>
      <c r="E8" s="84">
        <f>+SUBTOTAL(9,E4:E7)</f>
        <v>0</v>
      </c>
      <c r="F8" s="84">
        <f>+SUBTOTAL(9,F4:F7)</f>
        <v>0</v>
      </c>
      <c r="G8" s="84">
        <f t="shared" ref="G8:J8" si="2">+SUBTOTAL(9,G4:G7)</f>
        <v>0</v>
      </c>
      <c r="H8" s="84">
        <f t="shared" si="2"/>
        <v>0</v>
      </c>
      <c r="I8" s="84">
        <f t="shared" si="2"/>
        <v>0</v>
      </c>
      <c r="J8" s="84">
        <f t="shared" si="2"/>
        <v>0</v>
      </c>
      <c r="K8" s="62">
        <f t="shared" si="0"/>
        <v>0</v>
      </c>
      <c r="L8" s="247">
        <f t="shared" si="1"/>
        <v>0</v>
      </c>
    </row>
    <row r="9" spans="1:12" ht="13.5" customHeight="1" x14ac:dyDescent="0.25">
      <c r="A9" s="248" t="s">
        <v>3</v>
      </c>
      <c r="B9" s="64">
        <v>1</v>
      </c>
      <c r="C9" s="3"/>
      <c r="D9" s="3"/>
      <c r="E9" s="3"/>
      <c r="F9" s="3"/>
      <c r="G9" s="3"/>
      <c r="H9" s="3"/>
      <c r="I9" s="3"/>
      <c r="J9" s="3"/>
      <c r="K9" s="62">
        <f t="shared" si="0"/>
        <v>0</v>
      </c>
      <c r="L9" s="247">
        <f t="shared" si="1"/>
        <v>0</v>
      </c>
    </row>
    <row r="10" spans="1:12" ht="13.5" customHeight="1" x14ac:dyDescent="0.25">
      <c r="A10" s="246"/>
      <c r="B10" s="64">
        <v>2</v>
      </c>
      <c r="C10" s="3"/>
      <c r="D10" s="3"/>
      <c r="E10" s="3"/>
      <c r="F10" s="3"/>
      <c r="G10" s="3"/>
      <c r="H10" s="3"/>
      <c r="I10" s="3"/>
      <c r="J10" s="3"/>
      <c r="K10" s="62">
        <f t="shared" si="0"/>
        <v>0</v>
      </c>
      <c r="L10" s="247">
        <f t="shared" si="1"/>
        <v>0</v>
      </c>
    </row>
    <row r="11" spans="1:12" ht="13.5" customHeight="1" x14ac:dyDescent="0.25">
      <c r="A11" s="246"/>
      <c r="B11" s="64" t="s">
        <v>5</v>
      </c>
      <c r="C11" s="3"/>
      <c r="D11" s="3"/>
      <c r="E11" s="3"/>
      <c r="F11" s="3"/>
      <c r="G11" s="3"/>
      <c r="H11" s="3"/>
      <c r="I11" s="3"/>
      <c r="J11" s="3"/>
      <c r="K11" s="62">
        <f t="shared" si="0"/>
        <v>0</v>
      </c>
      <c r="L11" s="247">
        <f t="shared" si="1"/>
        <v>0</v>
      </c>
    </row>
    <row r="12" spans="1:12" ht="13.5" customHeight="1" x14ac:dyDescent="0.25">
      <c r="A12" s="246"/>
      <c r="B12" s="64">
        <v>3</v>
      </c>
      <c r="C12" s="3"/>
      <c r="D12" s="3"/>
      <c r="E12" s="3"/>
      <c r="F12" s="3"/>
      <c r="G12" s="3"/>
      <c r="H12" s="3"/>
      <c r="I12" s="3"/>
      <c r="J12" s="3"/>
      <c r="K12" s="62">
        <f t="shared" si="0"/>
        <v>0</v>
      </c>
      <c r="L12" s="247">
        <f t="shared" si="1"/>
        <v>0</v>
      </c>
    </row>
    <row r="13" spans="1:12" x14ac:dyDescent="0.25">
      <c r="A13" s="569" t="s">
        <v>126</v>
      </c>
      <c r="B13" s="570"/>
      <c r="C13" s="84">
        <f>+SUBTOTAL(9,C9:C12)</f>
        <v>0</v>
      </c>
      <c r="D13" s="84">
        <f>+SUBTOTAL(9,D9:D12)</f>
        <v>0</v>
      </c>
      <c r="E13" s="84">
        <f>+SUBTOTAL(9,E9:E12)</f>
        <v>0</v>
      </c>
      <c r="F13" s="84">
        <f>+SUBTOTAL(9,F9:F12)</f>
        <v>0</v>
      </c>
      <c r="G13" s="84">
        <f t="shared" ref="G13:J13" si="3">+SUBTOTAL(9,G9:G12)</f>
        <v>0</v>
      </c>
      <c r="H13" s="84">
        <f t="shared" si="3"/>
        <v>0</v>
      </c>
      <c r="I13" s="84">
        <f t="shared" si="3"/>
        <v>0</v>
      </c>
      <c r="J13" s="84">
        <f t="shared" si="3"/>
        <v>0</v>
      </c>
      <c r="K13" s="62">
        <f t="shared" si="0"/>
        <v>0</v>
      </c>
      <c r="L13" s="247">
        <f t="shared" si="1"/>
        <v>0</v>
      </c>
    </row>
    <row r="14" spans="1:12" x14ac:dyDescent="0.25">
      <c r="A14" s="248" t="s">
        <v>135</v>
      </c>
      <c r="B14" s="64">
        <v>1</v>
      </c>
      <c r="C14" s="3"/>
      <c r="D14" s="3"/>
      <c r="E14" s="3"/>
      <c r="F14" s="3"/>
      <c r="G14" s="3"/>
      <c r="H14" s="3"/>
      <c r="I14" s="3"/>
      <c r="J14" s="3"/>
      <c r="K14" s="62">
        <f t="shared" si="0"/>
        <v>0</v>
      </c>
      <c r="L14" s="247">
        <f t="shared" si="1"/>
        <v>0</v>
      </c>
    </row>
    <row r="15" spans="1:12" x14ac:dyDescent="0.25">
      <c r="A15" s="246"/>
      <c r="B15" s="64">
        <v>2</v>
      </c>
      <c r="C15" s="3"/>
      <c r="D15" s="3"/>
      <c r="E15" s="3"/>
      <c r="F15" s="3"/>
      <c r="G15" s="3"/>
      <c r="H15" s="3"/>
      <c r="I15" s="3"/>
      <c r="J15" s="3"/>
      <c r="K15" s="62">
        <f t="shared" si="0"/>
        <v>0</v>
      </c>
      <c r="L15" s="247">
        <f t="shared" si="1"/>
        <v>0</v>
      </c>
    </row>
    <row r="16" spans="1:12" x14ac:dyDescent="0.25">
      <c r="A16" s="246"/>
      <c r="B16" s="64" t="s">
        <v>5</v>
      </c>
      <c r="C16" s="3"/>
      <c r="D16" s="3"/>
      <c r="E16" s="3"/>
      <c r="F16" s="3"/>
      <c r="G16" s="3"/>
      <c r="H16" s="3"/>
      <c r="I16" s="3"/>
      <c r="J16" s="3"/>
      <c r="K16" s="62">
        <f t="shared" si="0"/>
        <v>0</v>
      </c>
      <c r="L16" s="247">
        <f t="shared" si="1"/>
        <v>0</v>
      </c>
    </row>
    <row r="17" spans="1:12" x14ac:dyDescent="0.25">
      <c r="A17" s="246"/>
      <c r="B17" s="64">
        <v>3</v>
      </c>
      <c r="C17" s="3"/>
      <c r="D17" s="3"/>
      <c r="E17" s="3"/>
      <c r="F17" s="3"/>
      <c r="G17" s="3"/>
      <c r="H17" s="3"/>
      <c r="I17" s="3"/>
      <c r="J17" s="3"/>
      <c r="K17" s="62">
        <f t="shared" si="0"/>
        <v>0</v>
      </c>
      <c r="L17" s="247">
        <f t="shared" si="1"/>
        <v>0</v>
      </c>
    </row>
    <row r="18" spans="1:12" x14ac:dyDescent="0.25">
      <c r="A18" s="569" t="s">
        <v>139</v>
      </c>
      <c r="B18" s="570"/>
      <c r="C18" s="84">
        <f>+SUBTOTAL(9,C14:C17)</f>
        <v>0</v>
      </c>
      <c r="D18" s="84">
        <f>+SUBTOTAL(9,D14:D17)</f>
        <v>0</v>
      </c>
      <c r="E18" s="84">
        <f>+SUBTOTAL(9,E14:E17)</f>
        <v>0</v>
      </c>
      <c r="F18" s="84">
        <f>+SUBTOTAL(9,F14:F17)</f>
        <v>0</v>
      </c>
      <c r="G18" s="84">
        <f t="shared" ref="G18:J18" si="4">+SUBTOTAL(9,G14:G17)</f>
        <v>0</v>
      </c>
      <c r="H18" s="84">
        <f t="shared" si="4"/>
        <v>0</v>
      </c>
      <c r="I18" s="84">
        <f t="shared" si="4"/>
        <v>0</v>
      </c>
      <c r="J18" s="84">
        <f t="shared" si="4"/>
        <v>0</v>
      </c>
      <c r="K18" s="62">
        <f t="shared" si="0"/>
        <v>0</v>
      </c>
      <c r="L18" s="247">
        <f t="shared" si="1"/>
        <v>0</v>
      </c>
    </row>
    <row r="19" spans="1:12" x14ac:dyDescent="0.25">
      <c r="A19" s="248" t="s">
        <v>136</v>
      </c>
      <c r="B19" s="64">
        <v>1</v>
      </c>
      <c r="C19" s="3"/>
      <c r="D19" s="3"/>
      <c r="E19" s="3"/>
      <c r="F19" s="3"/>
      <c r="G19" s="3"/>
      <c r="H19" s="3"/>
      <c r="I19" s="3"/>
      <c r="J19" s="3"/>
      <c r="K19" s="62">
        <f t="shared" si="0"/>
        <v>0</v>
      </c>
      <c r="L19" s="247">
        <f t="shared" si="1"/>
        <v>0</v>
      </c>
    </row>
    <row r="20" spans="1:12" x14ac:dyDescent="0.25">
      <c r="A20" s="246"/>
      <c r="B20" s="64">
        <v>2</v>
      </c>
      <c r="C20" s="3"/>
      <c r="D20" s="3"/>
      <c r="E20" s="3"/>
      <c r="F20" s="3"/>
      <c r="G20" s="3"/>
      <c r="H20" s="3"/>
      <c r="I20" s="3"/>
      <c r="J20" s="3"/>
      <c r="K20" s="62">
        <f t="shared" si="0"/>
        <v>0</v>
      </c>
      <c r="L20" s="247">
        <f t="shared" si="1"/>
        <v>0</v>
      </c>
    </row>
    <row r="21" spans="1:12" x14ac:dyDescent="0.25">
      <c r="A21" s="246"/>
      <c r="B21" s="64" t="s">
        <v>5</v>
      </c>
      <c r="C21" s="3"/>
      <c r="D21" s="3"/>
      <c r="E21" s="3"/>
      <c r="F21" s="3"/>
      <c r="G21" s="3"/>
      <c r="H21" s="3"/>
      <c r="I21" s="3"/>
      <c r="J21" s="3"/>
      <c r="K21" s="62">
        <f t="shared" si="0"/>
        <v>0</v>
      </c>
      <c r="L21" s="247">
        <f t="shared" si="1"/>
        <v>0</v>
      </c>
    </row>
    <row r="22" spans="1:12" x14ac:dyDescent="0.25">
      <c r="A22" s="246"/>
      <c r="B22" s="64">
        <v>3</v>
      </c>
      <c r="C22" s="3"/>
      <c r="D22" s="3"/>
      <c r="E22" s="3"/>
      <c r="F22" s="3"/>
      <c r="G22" s="3"/>
      <c r="H22" s="3"/>
      <c r="I22" s="3"/>
      <c r="J22" s="3"/>
      <c r="K22" s="62">
        <f t="shared" si="0"/>
        <v>0</v>
      </c>
      <c r="L22" s="247">
        <f t="shared" si="1"/>
        <v>0</v>
      </c>
    </row>
    <row r="23" spans="1:12" x14ac:dyDescent="0.25">
      <c r="A23" s="569" t="s">
        <v>140</v>
      </c>
      <c r="B23" s="570"/>
      <c r="C23" s="84">
        <f>+SUBTOTAL(9,C19:C22)</f>
        <v>0</v>
      </c>
      <c r="D23" s="84">
        <f>+SUBTOTAL(9,D19:D22)</f>
        <v>0</v>
      </c>
      <c r="E23" s="84">
        <f>+SUBTOTAL(9,E19:E22)</f>
        <v>0</v>
      </c>
      <c r="F23" s="84">
        <f>+SUBTOTAL(9,F19:F22)</f>
        <v>0</v>
      </c>
      <c r="G23" s="84">
        <f t="shared" ref="G23:J23" si="5">+SUBTOTAL(9,G19:G22)</f>
        <v>0</v>
      </c>
      <c r="H23" s="84">
        <f t="shared" si="5"/>
        <v>0</v>
      </c>
      <c r="I23" s="84">
        <f t="shared" si="5"/>
        <v>0</v>
      </c>
      <c r="J23" s="84">
        <f t="shared" si="5"/>
        <v>0</v>
      </c>
      <c r="K23" s="62">
        <f t="shared" si="0"/>
        <v>0</v>
      </c>
      <c r="L23" s="247">
        <f t="shared" si="1"/>
        <v>0</v>
      </c>
    </row>
    <row r="24" spans="1:12" x14ac:dyDescent="0.25">
      <c r="A24" s="248" t="s">
        <v>137</v>
      </c>
      <c r="B24" s="64">
        <v>1</v>
      </c>
      <c r="C24" s="3"/>
      <c r="D24" s="3"/>
      <c r="E24" s="3"/>
      <c r="F24" s="3"/>
      <c r="G24" s="3"/>
      <c r="H24" s="3"/>
      <c r="I24" s="3"/>
      <c r="J24" s="3"/>
      <c r="K24" s="62">
        <f t="shared" si="0"/>
        <v>0</v>
      </c>
      <c r="L24" s="247">
        <f t="shared" si="1"/>
        <v>0</v>
      </c>
    </row>
    <row r="25" spans="1:12" x14ac:dyDescent="0.25">
      <c r="A25" s="246"/>
      <c r="B25" s="64">
        <v>2</v>
      </c>
      <c r="C25" s="3"/>
      <c r="D25" s="3"/>
      <c r="E25" s="3"/>
      <c r="F25" s="3"/>
      <c r="G25" s="3"/>
      <c r="H25" s="3"/>
      <c r="I25" s="3"/>
      <c r="J25" s="3"/>
      <c r="K25" s="62">
        <f t="shared" si="0"/>
        <v>0</v>
      </c>
      <c r="L25" s="247">
        <f t="shared" si="1"/>
        <v>0</v>
      </c>
    </row>
    <row r="26" spans="1:12" x14ac:dyDescent="0.25">
      <c r="A26" s="246"/>
      <c r="B26" s="64" t="s">
        <v>5</v>
      </c>
      <c r="C26" s="3"/>
      <c r="D26" s="3"/>
      <c r="E26" s="3"/>
      <c r="F26" s="3"/>
      <c r="G26" s="3"/>
      <c r="H26" s="3"/>
      <c r="I26" s="3"/>
      <c r="J26" s="3"/>
      <c r="K26" s="62">
        <f t="shared" si="0"/>
        <v>0</v>
      </c>
      <c r="L26" s="247">
        <f t="shared" si="1"/>
        <v>0</v>
      </c>
    </row>
    <row r="27" spans="1:12" x14ac:dyDescent="0.25">
      <c r="A27" s="246"/>
      <c r="B27" s="64">
        <v>3</v>
      </c>
      <c r="C27" s="3"/>
      <c r="D27" s="3"/>
      <c r="E27" s="3"/>
      <c r="F27" s="3"/>
      <c r="G27" s="3"/>
      <c r="H27" s="3"/>
      <c r="I27" s="3"/>
      <c r="J27" s="3"/>
      <c r="K27" s="62">
        <f t="shared" si="0"/>
        <v>0</v>
      </c>
      <c r="L27" s="247">
        <f t="shared" si="1"/>
        <v>0</v>
      </c>
    </row>
    <row r="28" spans="1:12" x14ac:dyDescent="0.25">
      <c r="A28" s="569" t="s">
        <v>141</v>
      </c>
      <c r="B28" s="570"/>
      <c r="C28" s="84">
        <f>+SUBTOTAL(9,C24:C27)</f>
        <v>0</v>
      </c>
      <c r="D28" s="84">
        <f>+SUBTOTAL(9,D24:D27)</f>
        <v>0</v>
      </c>
      <c r="E28" s="84">
        <f>+SUBTOTAL(9,E24:E27)</f>
        <v>0</v>
      </c>
      <c r="F28" s="84">
        <f>+SUBTOTAL(9,F24:F27)</f>
        <v>0</v>
      </c>
      <c r="G28" s="84">
        <f t="shared" ref="G28:J28" si="6">+SUBTOTAL(9,G24:G27)</f>
        <v>0</v>
      </c>
      <c r="H28" s="84">
        <f t="shared" si="6"/>
        <v>0</v>
      </c>
      <c r="I28" s="84">
        <f t="shared" si="6"/>
        <v>0</v>
      </c>
      <c r="J28" s="84">
        <f t="shared" si="6"/>
        <v>0</v>
      </c>
      <c r="K28" s="62">
        <f t="shared" si="0"/>
        <v>0</v>
      </c>
      <c r="L28" s="247">
        <f t="shared" si="1"/>
        <v>0</v>
      </c>
    </row>
    <row r="29" spans="1:12" x14ac:dyDescent="0.25">
      <c r="A29" s="248" t="s">
        <v>138</v>
      </c>
      <c r="B29" s="64">
        <v>1</v>
      </c>
      <c r="C29" s="3"/>
      <c r="D29" s="3"/>
      <c r="E29" s="3"/>
      <c r="F29" s="3"/>
      <c r="G29" s="3"/>
      <c r="H29" s="3"/>
      <c r="I29" s="3"/>
      <c r="J29" s="3"/>
      <c r="K29" s="62">
        <f t="shared" si="0"/>
        <v>0</v>
      </c>
      <c r="L29" s="247">
        <f t="shared" si="1"/>
        <v>0</v>
      </c>
    </row>
    <row r="30" spans="1:12" x14ac:dyDescent="0.25">
      <c r="A30" s="246"/>
      <c r="B30" s="64">
        <v>2</v>
      </c>
      <c r="C30" s="3"/>
      <c r="D30" s="3"/>
      <c r="E30" s="3"/>
      <c r="F30" s="3"/>
      <c r="G30" s="3"/>
      <c r="H30" s="3"/>
      <c r="I30" s="3"/>
      <c r="J30" s="3"/>
      <c r="K30" s="62">
        <f t="shared" si="0"/>
        <v>0</v>
      </c>
      <c r="L30" s="247">
        <f t="shared" si="1"/>
        <v>0</v>
      </c>
    </row>
    <row r="31" spans="1:12" x14ac:dyDescent="0.25">
      <c r="A31" s="246"/>
      <c r="B31" s="64" t="s">
        <v>5</v>
      </c>
      <c r="C31" s="3"/>
      <c r="D31" s="3"/>
      <c r="E31" s="3"/>
      <c r="F31" s="3"/>
      <c r="G31" s="3"/>
      <c r="H31" s="3"/>
      <c r="I31" s="3"/>
      <c r="J31" s="3"/>
      <c r="K31" s="62">
        <f t="shared" si="0"/>
        <v>0</v>
      </c>
      <c r="L31" s="247">
        <f t="shared" si="1"/>
        <v>0</v>
      </c>
    </row>
    <row r="32" spans="1:12" x14ac:dyDescent="0.25">
      <c r="A32" s="246"/>
      <c r="B32" s="64">
        <v>3</v>
      </c>
      <c r="C32" s="3"/>
      <c r="D32" s="3"/>
      <c r="E32" s="3"/>
      <c r="F32" s="3"/>
      <c r="G32" s="3"/>
      <c r="H32" s="3"/>
      <c r="I32" s="3"/>
      <c r="J32" s="3"/>
      <c r="K32" s="62">
        <f>+C32+E32+G32+I32</f>
        <v>0</v>
      </c>
      <c r="L32" s="247">
        <f>+D32+F32+H32+J32</f>
        <v>0</v>
      </c>
    </row>
    <row r="33" spans="1:12" ht="16.5" thickBot="1" x14ac:dyDescent="0.3">
      <c r="A33" s="571" t="s">
        <v>142</v>
      </c>
      <c r="B33" s="572"/>
      <c r="C33" s="145">
        <f>+SUBTOTAL(9,C29:C32)</f>
        <v>0</v>
      </c>
      <c r="D33" s="145">
        <f>+SUBTOTAL(9,D29:D32)</f>
        <v>0</v>
      </c>
      <c r="E33" s="145">
        <f>+SUBTOTAL(9,E29:E32)</f>
        <v>0</v>
      </c>
      <c r="F33" s="145">
        <f>+SUBTOTAL(9,F29:F32)</f>
        <v>0</v>
      </c>
      <c r="G33" s="145">
        <f t="shared" ref="G33:J33" si="7">+SUBTOTAL(9,G29:G32)</f>
        <v>0</v>
      </c>
      <c r="H33" s="145">
        <f t="shared" si="7"/>
        <v>0</v>
      </c>
      <c r="I33" s="145">
        <f t="shared" si="7"/>
        <v>0</v>
      </c>
      <c r="J33" s="145">
        <f t="shared" si="7"/>
        <v>0</v>
      </c>
      <c r="K33" s="147">
        <f t="shared" ref="K33:K38" si="8">+C33+E33+G33+I33</f>
        <v>0</v>
      </c>
      <c r="L33" s="255">
        <f t="shared" ref="L33:L38" si="9">+D33+F33+H33+J33</f>
        <v>0</v>
      </c>
    </row>
    <row r="34" spans="1:12" x14ac:dyDescent="0.25">
      <c r="A34" s="566" t="s">
        <v>124</v>
      </c>
      <c r="B34" s="257">
        <v>1</v>
      </c>
      <c r="C34" s="217">
        <f t="shared" ref="C34:F37" si="10">+C4+C9+C14+C19+C24+C29</f>
        <v>0</v>
      </c>
      <c r="D34" s="217">
        <f t="shared" si="10"/>
        <v>0</v>
      </c>
      <c r="E34" s="217">
        <f t="shared" si="10"/>
        <v>0</v>
      </c>
      <c r="F34" s="217">
        <f t="shared" si="10"/>
        <v>0</v>
      </c>
      <c r="G34" s="217">
        <f t="shared" ref="G34:J34" si="11">+G4+G9+G14+G19+G24+G29</f>
        <v>0</v>
      </c>
      <c r="H34" s="217">
        <f t="shared" si="11"/>
        <v>0</v>
      </c>
      <c r="I34" s="217">
        <f t="shared" si="11"/>
        <v>0</v>
      </c>
      <c r="J34" s="217">
        <f t="shared" si="11"/>
        <v>0</v>
      </c>
      <c r="K34" s="217">
        <f t="shared" si="8"/>
        <v>0</v>
      </c>
      <c r="L34" s="218">
        <f t="shared" si="9"/>
        <v>0</v>
      </c>
    </row>
    <row r="35" spans="1:12" x14ac:dyDescent="0.25">
      <c r="A35" s="567"/>
      <c r="B35" s="139">
        <v>2</v>
      </c>
      <c r="C35" s="62">
        <f t="shared" si="10"/>
        <v>0</v>
      </c>
      <c r="D35" s="62">
        <f t="shared" si="10"/>
        <v>0</v>
      </c>
      <c r="E35" s="62">
        <f t="shared" si="10"/>
        <v>0</v>
      </c>
      <c r="F35" s="62">
        <f t="shared" si="10"/>
        <v>0</v>
      </c>
      <c r="G35" s="62">
        <f t="shared" ref="G35:J35" si="12">+G5+G10+G15+G20+G25+G30</f>
        <v>0</v>
      </c>
      <c r="H35" s="62">
        <f t="shared" si="12"/>
        <v>0</v>
      </c>
      <c r="I35" s="62">
        <f t="shared" si="12"/>
        <v>0</v>
      </c>
      <c r="J35" s="62">
        <f t="shared" si="12"/>
        <v>0</v>
      </c>
      <c r="K35" s="62">
        <f t="shared" si="8"/>
        <v>0</v>
      </c>
      <c r="L35" s="247">
        <f t="shared" si="9"/>
        <v>0</v>
      </c>
    </row>
    <row r="36" spans="1:12" x14ac:dyDescent="0.25">
      <c r="A36" s="567"/>
      <c r="B36" s="139" t="s">
        <v>5</v>
      </c>
      <c r="C36" s="62">
        <f t="shared" si="10"/>
        <v>0</v>
      </c>
      <c r="D36" s="62">
        <f t="shared" si="10"/>
        <v>0</v>
      </c>
      <c r="E36" s="62">
        <f t="shared" si="10"/>
        <v>0</v>
      </c>
      <c r="F36" s="62">
        <f t="shared" si="10"/>
        <v>0</v>
      </c>
      <c r="G36" s="62">
        <f t="shared" ref="G36:J36" si="13">+G6+G11+G16+G21+G26+G31</f>
        <v>0</v>
      </c>
      <c r="H36" s="62">
        <f t="shared" si="13"/>
        <v>0</v>
      </c>
      <c r="I36" s="62">
        <f t="shared" si="13"/>
        <v>0</v>
      </c>
      <c r="J36" s="62">
        <f t="shared" si="13"/>
        <v>0</v>
      </c>
      <c r="K36" s="62">
        <f t="shared" si="8"/>
        <v>0</v>
      </c>
      <c r="L36" s="247">
        <f t="shared" si="9"/>
        <v>0</v>
      </c>
    </row>
    <row r="37" spans="1:12" ht="16.5" thickBot="1" x14ac:dyDescent="0.3">
      <c r="A37" s="568"/>
      <c r="B37" s="263">
        <v>3</v>
      </c>
      <c r="C37" s="200">
        <f t="shared" si="10"/>
        <v>0</v>
      </c>
      <c r="D37" s="200">
        <f t="shared" si="10"/>
        <v>0</v>
      </c>
      <c r="E37" s="200">
        <f t="shared" si="10"/>
        <v>0</v>
      </c>
      <c r="F37" s="200">
        <f t="shared" si="10"/>
        <v>0</v>
      </c>
      <c r="G37" s="200">
        <f t="shared" ref="G37:J37" si="14">+G7+G12+G17+G22+G27+G32</f>
        <v>0</v>
      </c>
      <c r="H37" s="200">
        <f t="shared" si="14"/>
        <v>0</v>
      </c>
      <c r="I37" s="200">
        <f t="shared" si="14"/>
        <v>0</v>
      </c>
      <c r="J37" s="200">
        <f t="shared" si="14"/>
        <v>0</v>
      </c>
      <c r="K37" s="200">
        <f t="shared" si="8"/>
        <v>0</v>
      </c>
      <c r="L37" s="201">
        <f t="shared" si="9"/>
        <v>0</v>
      </c>
    </row>
    <row r="38" spans="1:12" ht="16.5" thickBot="1" x14ac:dyDescent="0.3">
      <c r="A38" s="564" t="s">
        <v>127</v>
      </c>
      <c r="B38" s="565"/>
      <c r="C38" s="213">
        <f>SUM(C34:C37)</f>
        <v>0</v>
      </c>
      <c r="D38" s="213">
        <f>SUM(D34:D37)</f>
        <v>0</v>
      </c>
      <c r="E38" s="213">
        <f>SUM(E34:E37)</f>
        <v>0</v>
      </c>
      <c r="F38" s="213">
        <f>SUM(F34:F37)</f>
        <v>0</v>
      </c>
      <c r="G38" s="213">
        <f t="shared" ref="G38:J38" si="15">SUM(G34:G37)</f>
        <v>0</v>
      </c>
      <c r="H38" s="213">
        <f t="shared" si="15"/>
        <v>0</v>
      </c>
      <c r="I38" s="213">
        <f t="shared" si="15"/>
        <v>0</v>
      </c>
      <c r="J38" s="213">
        <f t="shared" si="15"/>
        <v>0</v>
      </c>
      <c r="K38" s="213">
        <f t="shared" si="8"/>
        <v>0</v>
      </c>
      <c r="L38" s="214">
        <f t="shared" si="9"/>
        <v>0</v>
      </c>
    </row>
    <row r="39" spans="1:12" s="73" customFormat="1" x14ac:dyDescent="0.25">
      <c r="A39" s="85"/>
      <c r="C39" s="71"/>
    </row>
    <row r="40" spans="1:12" x14ac:dyDescent="0.25">
      <c r="A40" t="s">
        <v>32</v>
      </c>
    </row>
  </sheetData>
  <mergeCells count="14">
    <mergeCell ref="A38:B38"/>
    <mergeCell ref="A34:A37"/>
    <mergeCell ref="A8:B8"/>
    <mergeCell ref="A13:B13"/>
    <mergeCell ref="A18:B18"/>
    <mergeCell ref="A23:B23"/>
    <mergeCell ref="A28:B28"/>
    <mergeCell ref="A33:B33"/>
    <mergeCell ref="A2:A3"/>
    <mergeCell ref="B2:B3"/>
    <mergeCell ref="K2:L2"/>
    <mergeCell ref="A1:L1"/>
    <mergeCell ref="C2:F2"/>
    <mergeCell ref="G2:J2"/>
  </mergeCells>
  <phoneticPr fontId="3" type="noConversion"/>
  <pageMargins left="0.74803149606299213" right="0.15748031496062992" top="0.98425196850393704" bottom="0.98425196850393704" header="0.51181102362204722" footer="0.51181102362204722"/>
  <pageSetup paperSize="9" orientation="landscape"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topLeftCell="A19" zoomScale="140" zoomScaleNormal="100" zoomScaleSheetLayoutView="140" workbookViewId="0">
      <selection activeCell="I5" sqref="I5"/>
    </sheetView>
  </sheetViews>
  <sheetFormatPr defaultRowHeight="15.75" x14ac:dyDescent="0.25"/>
  <cols>
    <col min="1" max="6" width="10.625" customWidth="1"/>
    <col min="7" max="7" width="11.5" customWidth="1"/>
  </cols>
  <sheetData>
    <row r="1" spans="1:7" ht="20.25" x14ac:dyDescent="0.3">
      <c r="A1" s="573" t="s">
        <v>6</v>
      </c>
      <c r="B1" s="574"/>
      <c r="C1" s="574"/>
      <c r="D1" s="574"/>
      <c r="E1" s="574"/>
      <c r="F1" s="574"/>
      <c r="G1" s="574"/>
    </row>
    <row r="2" spans="1:7" ht="16.5" thickBot="1" x14ac:dyDescent="0.3">
      <c r="A2" s="575" t="s">
        <v>29</v>
      </c>
      <c r="B2" s="575"/>
      <c r="C2" s="575"/>
      <c r="D2" s="575"/>
      <c r="E2" s="575"/>
      <c r="F2" s="575"/>
      <c r="G2" s="575"/>
    </row>
    <row r="3" spans="1:7" ht="16.5" thickBot="1" x14ac:dyDescent="0.3">
      <c r="A3" s="126" t="s">
        <v>23</v>
      </c>
      <c r="B3" s="101">
        <v>2019</v>
      </c>
      <c r="C3" s="101">
        <v>2018</v>
      </c>
      <c r="D3" s="101">
        <v>2017</v>
      </c>
      <c r="E3" s="101">
        <v>2016</v>
      </c>
      <c r="F3" s="101">
        <v>2015</v>
      </c>
      <c r="G3" s="101">
        <v>2014</v>
      </c>
    </row>
    <row r="4" spans="1:7" x14ac:dyDescent="0.25">
      <c r="A4" s="14">
        <v>1</v>
      </c>
      <c r="B4" s="87"/>
      <c r="C4" s="87"/>
      <c r="D4" s="87"/>
      <c r="E4" s="87"/>
      <c r="F4" s="87"/>
      <c r="G4" s="87"/>
    </row>
    <row r="5" spans="1:7" x14ac:dyDescent="0.25">
      <c r="A5" s="2">
        <v>2</v>
      </c>
      <c r="B5" s="3"/>
      <c r="C5" s="3"/>
      <c r="D5" s="3"/>
      <c r="E5" s="3"/>
      <c r="F5" s="3"/>
      <c r="G5" s="3"/>
    </row>
    <row r="6" spans="1:7" x14ac:dyDescent="0.25">
      <c r="A6" s="2" t="s">
        <v>5</v>
      </c>
      <c r="B6" s="3"/>
      <c r="C6" s="3"/>
      <c r="D6" s="3"/>
      <c r="E6" s="3"/>
      <c r="F6" s="3"/>
      <c r="G6" s="3"/>
    </row>
    <row r="7" spans="1:7" x14ac:dyDescent="0.25">
      <c r="A7" s="2">
        <v>3</v>
      </c>
      <c r="B7" s="3"/>
      <c r="C7" s="3"/>
      <c r="D7" s="3"/>
      <c r="E7" s="3"/>
      <c r="F7" s="3"/>
      <c r="G7" s="3"/>
    </row>
    <row r="8" spans="1:7" x14ac:dyDescent="0.25">
      <c r="A8" s="139" t="s">
        <v>31</v>
      </c>
      <c r="B8" s="62">
        <f t="shared" ref="B8:G8" si="0">SUM(B4:B7)</f>
        <v>0</v>
      </c>
      <c r="C8" s="62">
        <f t="shared" si="0"/>
        <v>0</v>
      </c>
      <c r="D8" s="62">
        <f t="shared" si="0"/>
        <v>0</v>
      </c>
      <c r="E8" s="62">
        <f t="shared" si="0"/>
        <v>0</v>
      </c>
      <c r="F8" s="62">
        <f t="shared" si="0"/>
        <v>0</v>
      </c>
      <c r="G8" s="62">
        <f t="shared" si="0"/>
        <v>0</v>
      </c>
    </row>
    <row r="9" spans="1:7" ht="16.5" thickBot="1" x14ac:dyDescent="0.3">
      <c r="A9" s="575" t="s">
        <v>30</v>
      </c>
      <c r="B9" s="575"/>
      <c r="C9" s="575"/>
      <c r="D9" s="575"/>
      <c r="E9" s="575"/>
      <c r="F9" s="575"/>
      <c r="G9" s="575"/>
    </row>
    <row r="10" spans="1:7" ht="16.5" thickBot="1" x14ac:dyDescent="0.3">
      <c r="A10" s="126" t="s">
        <v>23</v>
      </c>
      <c r="B10" s="101">
        <v>2019</v>
      </c>
      <c r="C10" s="101">
        <v>2018</v>
      </c>
      <c r="D10" s="101">
        <v>2017</v>
      </c>
      <c r="E10" s="101">
        <v>2016</v>
      </c>
      <c r="F10" s="101">
        <v>2015</v>
      </c>
      <c r="G10" s="101">
        <v>2014</v>
      </c>
    </row>
    <row r="11" spans="1:7" x14ac:dyDescent="0.25">
      <c r="A11" s="14">
        <v>1</v>
      </c>
      <c r="B11" s="87"/>
      <c r="C11" s="87"/>
      <c r="D11" s="87"/>
      <c r="E11" s="87"/>
      <c r="F11" s="87"/>
      <c r="G11" s="87"/>
    </row>
    <row r="12" spans="1:7" x14ac:dyDescent="0.25">
      <c r="A12" s="2">
        <v>2</v>
      </c>
      <c r="B12" s="3"/>
      <c r="C12" s="3"/>
      <c r="D12" s="3"/>
      <c r="E12" s="3"/>
      <c r="F12" s="3"/>
      <c r="G12" s="3"/>
    </row>
    <row r="13" spans="1:7" x14ac:dyDescent="0.25">
      <c r="A13" s="57" t="s">
        <v>5</v>
      </c>
      <c r="B13" s="3"/>
      <c r="C13" s="3"/>
      <c r="D13" s="3"/>
      <c r="E13" s="3"/>
      <c r="F13" s="3"/>
      <c r="G13" s="3"/>
    </row>
    <row r="14" spans="1:7" x14ac:dyDescent="0.25">
      <c r="A14" s="57">
        <v>3</v>
      </c>
      <c r="B14" s="3"/>
      <c r="C14" s="3"/>
      <c r="D14" s="3"/>
      <c r="E14" s="3"/>
      <c r="F14" s="3"/>
      <c r="G14" s="3"/>
    </row>
    <row r="15" spans="1:7" x14ac:dyDescent="0.25">
      <c r="A15" s="139" t="s">
        <v>31</v>
      </c>
      <c r="B15" s="62">
        <f t="shared" ref="B15:G15" si="1">SUM(B11:B14)</f>
        <v>0</v>
      </c>
      <c r="C15" s="62">
        <f t="shared" si="1"/>
        <v>0</v>
      </c>
      <c r="D15" s="62">
        <f t="shared" si="1"/>
        <v>0</v>
      </c>
      <c r="E15" s="62">
        <f t="shared" si="1"/>
        <v>0</v>
      </c>
      <c r="F15" s="62">
        <f t="shared" si="1"/>
        <v>0</v>
      </c>
      <c r="G15" s="62">
        <f t="shared" si="1"/>
        <v>0</v>
      </c>
    </row>
    <row r="16" spans="1:7" ht="16.5" thickBot="1" x14ac:dyDescent="0.3">
      <c r="A16" s="576" t="s">
        <v>143</v>
      </c>
      <c r="B16" s="576"/>
      <c r="C16" s="576"/>
      <c r="D16" s="576"/>
      <c r="E16" s="576"/>
      <c r="F16" s="576"/>
      <c r="G16" s="576"/>
    </row>
    <row r="17" spans="1:7" ht="16.5" thickBot="1" x14ac:dyDescent="0.3">
      <c r="A17" s="126" t="s">
        <v>33</v>
      </c>
      <c r="B17" s="101">
        <v>2019</v>
      </c>
      <c r="C17" s="101">
        <v>2018</v>
      </c>
      <c r="D17" s="101">
        <v>2017</v>
      </c>
      <c r="E17" s="101">
        <v>2016</v>
      </c>
      <c r="F17" s="101">
        <v>2015</v>
      </c>
      <c r="G17" s="101">
        <v>2014</v>
      </c>
    </row>
    <row r="18" spans="1:7" x14ac:dyDescent="0.25">
      <c r="A18" s="155">
        <v>1</v>
      </c>
      <c r="B18" s="98">
        <f t="shared" ref="B18:G18" si="2">+B11+B4</f>
        <v>0</v>
      </c>
      <c r="C18" s="98">
        <f t="shared" si="2"/>
        <v>0</v>
      </c>
      <c r="D18" s="98">
        <f t="shared" si="2"/>
        <v>0</v>
      </c>
      <c r="E18" s="98">
        <f t="shared" si="2"/>
        <v>0</v>
      </c>
      <c r="F18" s="98">
        <f t="shared" si="2"/>
        <v>0</v>
      </c>
      <c r="G18" s="98">
        <f t="shared" si="2"/>
        <v>0</v>
      </c>
    </row>
    <row r="19" spans="1:7" x14ac:dyDescent="0.25">
      <c r="A19" s="155">
        <v>2</v>
      </c>
      <c r="B19" s="98">
        <f t="shared" ref="B19:G19" si="3">+B12+B5</f>
        <v>0</v>
      </c>
      <c r="C19" s="98">
        <f t="shared" si="3"/>
        <v>0</v>
      </c>
      <c r="D19" s="98">
        <f t="shared" si="3"/>
        <v>0</v>
      </c>
      <c r="E19" s="98">
        <f t="shared" si="3"/>
        <v>0</v>
      </c>
      <c r="F19" s="98">
        <f t="shared" si="3"/>
        <v>0</v>
      </c>
      <c r="G19" s="98">
        <f t="shared" si="3"/>
        <v>0</v>
      </c>
    </row>
    <row r="20" spans="1:7" x14ac:dyDescent="0.25">
      <c r="A20" s="139" t="s">
        <v>5</v>
      </c>
      <c r="B20" s="98">
        <f t="shared" ref="B20:G20" si="4">+B13+B6</f>
        <v>0</v>
      </c>
      <c r="C20" s="98">
        <f t="shared" si="4"/>
        <v>0</v>
      </c>
      <c r="D20" s="98">
        <f t="shared" si="4"/>
        <v>0</v>
      </c>
      <c r="E20" s="98">
        <f t="shared" si="4"/>
        <v>0</v>
      </c>
      <c r="F20" s="98">
        <f t="shared" si="4"/>
        <v>0</v>
      </c>
      <c r="G20" s="98">
        <f t="shared" si="4"/>
        <v>0</v>
      </c>
    </row>
    <row r="21" spans="1:7" x14ac:dyDescent="0.25">
      <c r="A21" s="139">
        <v>3</v>
      </c>
      <c r="B21" s="98">
        <f t="shared" ref="B21:G21" si="5">+B14+B7</f>
        <v>0</v>
      </c>
      <c r="C21" s="98">
        <f t="shared" si="5"/>
        <v>0</v>
      </c>
      <c r="D21" s="98">
        <f t="shared" si="5"/>
        <v>0</v>
      </c>
      <c r="E21" s="98">
        <f t="shared" si="5"/>
        <v>0</v>
      </c>
      <c r="F21" s="98">
        <f t="shared" si="5"/>
        <v>0</v>
      </c>
      <c r="G21" s="98">
        <f t="shared" si="5"/>
        <v>0</v>
      </c>
    </row>
    <row r="22" spans="1:7" x14ac:dyDescent="0.25">
      <c r="A22" s="139" t="s">
        <v>31</v>
      </c>
      <c r="B22" s="62">
        <f t="shared" ref="B22:G22" si="6">SUM(B18:B21)</f>
        <v>0</v>
      </c>
      <c r="C22" s="62">
        <f t="shared" si="6"/>
        <v>0</v>
      </c>
      <c r="D22" s="62">
        <f t="shared" si="6"/>
        <v>0</v>
      </c>
      <c r="E22" s="62">
        <f t="shared" si="6"/>
        <v>0</v>
      </c>
      <c r="F22" s="62">
        <f t="shared" si="6"/>
        <v>0</v>
      </c>
      <c r="G22" s="62">
        <f t="shared" si="6"/>
        <v>0</v>
      </c>
    </row>
    <row r="23" spans="1:7" s="73" customFormat="1" x14ac:dyDescent="0.25">
      <c r="A23" s="71"/>
      <c r="B23" s="71"/>
      <c r="C23" s="71"/>
      <c r="D23" s="71"/>
      <c r="E23" s="71"/>
      <c r="F23" s="71"/>
      <c r="G23" s="71"/>
    </row>
    <row r="24" spans="1:7" x14ac:dyDescent="0.25">
      <c r="A24" t="s">
        <v>32</v>
      </c>
    </row>
  </sheetData>
  <mergeCells count="4">
    <mergeCell ref="A1:G1"/>
    <mergeCell ref="A2:G2"/>
    <mergeCell ref="A9:G9"/>
    <mergeCell ref="A16:G16"/>
  </mergeCells>
  <phoneticPr fontId="3" type="noConversion"/>
  <pageMargins left="0.75" right="0.75" top="1" bottom="1"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BreakPreview" topLeftCell="A19" zoomScale="130" zoomScaleNormal="100" zoomScaleSheetLayoutView="130" workbookViewId="0">
      <selection activeCell="I36" sqref="I36"/>
    </sheetView>
  </sheetViews>
  <sheetFormatPr defaultRowHeight="15.75" x14ac:dyDescent="0.25"/>
  <cols>
    <col min="1" max="1" width="17.75" customWidth="1"/>
    <col min="2" max="2" width="10.5" customWidth="1"/>
    <col min="3" max="3" width="4.75" customWidth="1"/>
    <col min="4" max="4" width="5" customWidth="1"/>
    <col min="5" max="5" width="4.75" customWidth="1"/>
    <col min="6" max="6" width="5" customWidth="1"/>
    <col min="7" max="7" width="4.75" customWidth="1"/>
    <col min="8" max="8" width="5" customWidth="1"/>
    <col min="9" max="9" width="4.75" customWidth="1"/>
    <col min="10" max="10" width="5" customWidth="1"/>
    <col min="11" max="11" width="5.875" customWidth="1"/>
    <col min="12" max="12" width="5" customWidth="1"/>
    <col min="13" max="13" width="4.75" customWidth="1"/>
    <col min="14" max="14" width="5" customWidth="1"/>
    <col min="15" max="15" width="4.75" customWidth="1"/>
    <col min="16" max="16" width="5" customWidth="1"/>
  </cols>
  <sheetData>
    <row r="1" spans="1:13" ht="36" customHeight="1" thickBot="1" x14ac:dyDescent="0.3">
      <c r="A1" s="577" t="s">
        <v>223</v>
      </c>
      <c r="B1" s="577"/>
      <c r="C1" s="577"/>
      <c r="D1" s="577"/>
      <c r="E1" s="577"/>
      <c r="F1" s="577"/>
      <c r="G1" s="577"/>
      <c r="H1" s="577"/>
      <c r="I1" s="577"/>
      <c r="J1" s="577"/>
      <c r="K1" s="577"/>
      <c r="L1" s="577"/>
    </row>
    <row r="2" spans="1:13" x14ac:dyDescent="0.25">
      <c r="A2" s="581" t="s">
        <v>207</v>
      </c>
      <c r="B2" s="578" t="s">
        <v>211</v>
      </c>
      <c r="C2" s="578" t="s">
        <v>29</v>
      </c>
      <c r="D2" s="578"/>
      <c r="E2" s="578"/>
      <c r="F2" s="578"/>
      <c r="G2" s="578" t="s">
        <v>30</v>
      </c>
      <c r="H2" s="578"/>
      <c r="I2" s="578"/>
      <c r="J2" s="578"/>
      <c r="K2" s="579" t="s">
        <v>31</v>
      </c>
      <c r="L2" s="580"/>
      <c r="M2" s="5"/>
    </row>
    <row r="3" spans="1:13" ht="48" thickBot="1" x14ac:dyDescent="0.3">
      <c r="A3" s="582"/>
      <c r="B3" s="583"/>
      <c r="C3" s="252" t="s">
        <v>0</v>
      </c>
      <c r="D3" s="253" t="s">
        <v>209</v>
      </c>
      <c r="E3" s="252" t="s">
        <v>1</v>
      </c>
      <c r="F3" s="253" t="s">
        <v>209</v>
      </c>
      <c r="G3" s="252" t="s">
        <v>0</v>
      </c>
      <c r="H3" s="253" t="s">
        <v>209</v>
      </c>
      <c r="I3" s="252" t="s">
        <v>1</v>
      </c>
      <c r="J3" s="253" t="s">
        <v>209</v>
      </c>
      <c r="K3" s="195" t="s">
        <v>206</v>
      </c>
      <c r="L3" s="254" t="s">
        <v>209</v>
      </c>
      <c r="M3" s="5"/>
    </row>
    <row r="4" spans="1:13" x14ac:dyDescent="0.25">
      <c r="A4" s="250" t="s">
        <v>2</v>
      </c>
      <c r="B4" s="14">
        <v>1</v>
      </c>
      <c r="C4" s="87"/>
      <c r="D4" s="87"/>
      <c r="E4" s="87"/>
      <c r="F4" s="87"/>
      <c r="G4" s="87"/>
      <c r="H4" s="87"/>
      <c r="I4" s="87"/>
      <c r="J4" s="87"/>
      <c r="K4" s="245">
        <f>+C4+E4+G4+I4</f>
        <v>0</v>
      </c>
      <c r="L4" s="251">
        <f>+D4+F4+H4+J4</f>
        <v>0</v>
      </c>
    </row>
    <row r="5" spans="1:13" x14ac:dyDescent="0.25">
      <c r="A5" s="198"/>
      <c r="B5" s="64">
        <v>2</v>
      </c>
      <c r="C5" s="3"/>
      <c r="D5" s="3"/>
      <c r="E5" s="3"/>
      <c r="F5" s="3"/>
      <c r="G5" s="3"/>
      <c r="H5" s="3"/>
      <c r="I5" s="3"/>
      <c r="J5" s="3"/>
      <c r="K5" s="84">
        <f t="shared" ref="K5:K38" si="0">+C5+E5+G5+I5</f>
        <v>0</v>
      </c>
      <c r="L5" s="247">
        <f t="shared" ref="L5:L38" si="1">+D5+F5+H5+J5</f>
        <v>0</v>
      </c>
    </row>
    <row r="6" spans="1:13" x14ac:dyDescent="0.25">
      <c r="A6" s="198"/>
      <c r="B6" s="64" t="s">
        <v>5</v>
      </c>
      <c r="C6" s="3"/>
      <c r="D6" s="3"/>
      <c r="E6" s="3"/>
      <c r="F6" s="3"/>
      <c r="G6" s="3"/>
      <c r="H6" s="3"/>
      <c r="I6" s="3"/>
      <c r="J6" s="3"/>
      <c r="K6" s="84">
        <f t="shared" si="0"/>
        <v>0</v>
      </c>
      <c r="L6" s="247">
        <f t="shared" si="1"/>
        <v>0</v>
      </c>
    </row>
    <row r="7" spans="1:13" x14ac:dyDescent="0.25">
      <c r="A7" s="198"/>
      <c r="B7" s="64">
        <v>3</v>
      </c>
      <c r="C7" s="3"/>
      <c r="D7" s="3"/>
      <c r="E7" s="3"/>
      <c r="F7" s="3"/>
      <c r="G7" s="3"/>
      <c r="H7" s="3"/>
      <c r="I7" s="3"/>
      <c r="J7" s="3"/>
      <c r="K7" s="84">
        <f t="shared" si="0"/>
        <v>0</v>
      </c>
      <c r="L7" s="247">
        <f t="shared" si="1"/>
        <v>0</v>
      </c>
    </row>
    <row r="8" spans="1:13" x14ac:dyDescent="0.25">
      <c r="A8" s="569" t="s">
        <v>145</v>
      </c>
      <c r="B8" s="570"/>
      <c r="C8" s="62">
        <f>SUM(C4:C7)</f>
        <v>0</v>
      </c>
      <c r="D8" s="62">
        <f>SUM(D4:D7)</f>
        <v>0</v>
      </c>
      <c r="E8" s="62">
        <f>SUM(E4:E7)</f>
        <v>0</v>
      </c>
      <c r="F8" s="62">
        <f>SUM(F4:F7)</f>
        <v>0</v>
      </c>
      <c r="G8" s="62">
        <f>SUM(G4:G7)</f>
        <v>0</v>
      </c>
      <c r="H8" s="62">
        <f t="shared" ref="H8:J8" si="2">SUM(H4:H7)</f>
        <v>0</v>
      </c>
      <c r="I8" s="62">
        <f t="shared" si="2"/>
        <v>0</v>
      </c>
      <c r="J8" s="62">
        <f t="shared" si="2"/>
        <v>0</v>
      </c>
      <c r="K8" s="84">
        <f>+C8+E8+G8+I8</f>
        <v>0</v>
      </c>
      <c r="L8" s="247">
        <f t="shared" ref="L8" si="3">+D8+F8+H8+J8</f>
        <v>0</v>
      </c>
    </row>
    <row r="9" spans="1:13" x14ac:dyDescent="0.25">
      <c r="A9" s="248" t="s">
        <v>3</v>
      </c>
      <c r="B9" s="64">
        <v>1</v>
      </c>
      <c r="C9" s="3"/>
      <c r="D9" s="3"/>
      <c r="E9" s="3"/>
      <c r="F9" s="3"/>
      <c r="G9" s="3"/>
      <c r="H9" s="3"/>
      <c r="I9" s="3"/>
      <c r="J9" s="3"/>
      <c r="K9" s="84">
        <f t="shared" si="0"/>
        <v>0</v>
      </c>
      <c r="L9" s="247">
        <f t="shared" si="1"/>
        <v>0</v>
      </c>
    </row>
    <row r="10" spans="1:13" x14ac:dyDescent="0.25">
      <c r="A10" s="198"/>
      <c r="B10" s="64">
        <v>2</v>
      </c>
      <c r="C10" s="3"/>
      <c r="D10" s="3"/>
      <c r="E10" s="3"/>
      <c r="F10" s="3"/>
      <c r="G10" s="3"/>
      <c r="H10" s="3"/>
      <c r="I10" s="3"/>
      <c r="J10" s="3"/>
      <c r="K10" s="84">
        <f t="shared" si="0"/>
        <v>0</v>
      </c>
      <c r="L10" s="247">
        <f t="shared" si="1"/>
        <v>0</v>
      </c>
    </row>
    <row r="11" spans="1:13" x14ac:dyDescent="0.25">
      <c r="A11" s="198"/>
      <c r="B11" s="64" t="s">
        <v>5</v>
      </c>
      <c r="C11" s="3"/>
      <c r="D11" s="3"/>
      <c r="E11" s="3"/>
      <c r="F11" s="3"/>
      <c r="G11" s="3"/>
      <c r="H11" s="3"/>
      <c r="I11" s="3"/>
      <c r="J11" s="3"/>
      <c r="K11" s="84">
        <f t="shared" si="0"/>
        <v>0</v>
      </c>
      <c r="L11" s="247">
        <f t="shared" si="1"/>
        <v>0</v>
      </c>
    </row>
    <row r="12" spans="1:13" x14ac:dyDescent="0.25">
      <c r="A12" s="198"/>
      <c r="B12" s="64">
        <v>3</v>
      </c>
      <c r="C12" s="3"/>
      <c r="D12" s="3"/>
      <c r="E12" s="3"/>
      <c r="F12" s="3"/>
      <c r="G12" s="3"/>
      <c r="H12" s="3"/>
      <c r="I12" s="3"/>
      <c r="J12" s="3"/>
      <c r="K12" s="84">
        <f t="shared" si="0"/>
        <v>0</v>
      </c>
      <c r="L12" s="247">
        <f t="shared" si="1"/>
        <v>0</v>
      </c>
    </row>
    <row r="13" spans="1:13" x14ac:dyDescent="0.25">
      <c r="A13" s="569" t="s">
        <v>146</v>
      </c>
      <c r="B13" s="570"/>
      <c r="C13" s="62">
        <f>SUM(C9:C12)</f>
        <v>0</v>
      </c>
      <c r="D13" s="62">
        <f>SUM(D9:D12)</f>
        <v>0</v>
      </c>
      <c r="E13" s="62">
        <f>SUM(E9:E12)</f>
        <v>0</v>
      </c>
      <c r="F13" s="62">
        <f>SUM(F9:F12)</f>
        <v>0</v>
      </c>
      <c r="G13" s="62">
        <f t="shared" ref="G13:J13" si="4">SUM(G9:G12)</f>
        <v>0</v>
      </c>
      <c r="H13" s="62">
        <f t="shared" si="4"/>
        <v>0</v>
      </c>
      <c r="I13" s="62">
        <f t="shared" si="4"/>
        <v>0</v>
      </c>
      <c r="J13" s="62">
        <f t="shared" si="4"/>
        <v>0</v>
      </c>
      <c r="K13" s="84">
        <f t="shared" si="0"/>
        <v>0</v>
      </c>
      <c r="L13" s="247">
        <f t="shared" si="1"/>
        <v>0</v>
      </c>
    </row>
    <row r="14" spans="1:13" x14ac:dyDescent="0.25">
      <c r="A14" s="248" t="s">
        <v>135</v>
      </c>
      <c r="B14" s="64">
        <v>1</v>
      </c>
      <c r="C14" s="3"/>
      <c r="D14" s="3"/>
      <c r="E14" s="3"/>
      <c r="F14" s="3"/>
      <c r="G14" s="3"/>
      <c r="H14" s="3"/>
      <c r="I14" s="3"/>
      <c r="J14" s="3"/>
      <c r="K14" s="84">
        <f t="shared" si="0"/>
        <v>0</v>
      </c>
      <c r="L14" s="247">
        <f t="shared" si="1"/>
        <v>0</v>
      </c>
    </row>
    <row r="15" spans="1:13" x14ac:dyDescent="0.25">
      <c r="A15" s="198"/>
      <c r="B15" s="64">
        <v>2</v>
      </c>
      <c r="C15" s="3"/>
      <c r="D15" s="3"/>
      <c r="E15" s="3"/>
      <c r="F15" s="3"/>
      <c r="G15" s="3"/>
      <c r="H15" s="3"/>
      <c r="I15" s="3"/>
      <c r="J15" s="3"/>
      <c r="K15" s="84">
        <f t="shared" si="0"/>
        <v>0</v>
      </c>
      <c r="L15" s="247">
        <f t="shared" si="1"/>
        <v>0</v>
      </c>
    </row>
    <row r="16" spans="1:13" x14ac:dyDescent="0.25">
      <c r="A16" s="198"/>
      <c r="B16" s="64" t="s">
        <v>5</v>
      </c>
      <c r="C16" s="3"/>
      <c r="D16" s="3"/>
      <c r="E16" s="3"/>
      <c r="F16" s="3"/>
      <c r="G16" s="3"/>
      <c r="H16" s="3"/>
      <c r="I16" s="3"/>
      <c r="J16" s="3"/>
      <c r="K16" s="84">
        <f t="shared" si="0"/>
        <v>0</v>
      </c>
      <c r="L16" s="247">
        <f t="shared" si="1"/>
        <v>0</v>
      </c>
    </row>
    <row r="17" spans="1:12" x14ac:dyDescent="0.25">
      <c r="A17" s="198"/>
      <c r="B17" s="64">
        <v>3</v>
      </c>
      <c r="C17" s="3"/>
      <c r="D17" s="3"/>
      <c r="E17" s="3"/>
      <c r="F17" s="3"/>
      <c r="G17" s="3"/>
      <c r="H17" s="3"/>
      <c r="I17" s="3"/>
      <c r="J17" s="3"/>
      <c r="K17" s="84">
        <f t="shared" si="0"/>
        <v>0</v>
      </c>
      <c r="L17" s="247">
        <f t="shared" si="1"/>
        <v>0</v>
      </c>
    </row>
    <row r="18" spans="1:12" x14ac:dyDescent="0.25">
      <c r="A18" s="569" t="s">
        <v>147</v>
      </c>
      <c r="B18" s="570"/>
      <c r="C18" s="62">
        <f>SUM(C14:C17)</f>
        <v>0</v>
      </c>
      <c r="D18" s="62">
        <f>SUM(D14:D17)</f>
        <v>0</v>
      </c>
      <c r="E18" s="62">
        <f>SUM(E14:E17)</f>
        <v>0</v>
      </c>
      <c r="F18" s="62">
        <f>SUM(F14:F17)</f>
        <v>0</v>
      </c>
      <c r="G18" s="62">
        <f t="shared" ref="G18:I18" si="5">SUM(G14:G17)</f>
        <v>0</v>
      </c>
      <c r="H18" s="62">
        <f t="shared" si="5"/>
        <v>0</v>
      </c>
      <c r="I18" s="62">
        <f t="shared" si="5"/>
        <v>0</v>
      </c>
      <c r="J18" s="62">
        <f>SUM(J14:J17)</f>
        <v>0</v>
      </c>
      <c r="K18" s="84">
        <f t="shared" si="0"/>
        <v>0</v>
      </c>
      <c r="L18" s="247">
        <f t="shared" si="1"/>
        <v>0</v>
      </c>
    </row>
    <row r="19" spans="1:12" x14ac:dyDescent="0.25">
      <c r="A19" s="248" t="s">
        <v>136</v>
      </c>
      <c r="B19" s="64">
        <v>1</v>
      </c>
      <c r="C19" s="3"/>
      <c r="D19" s="3"/>
      <c r="E19" s="3"/>
      <c r="F19" s="3"/>
      <c r="G19" s="3"/>
      <c r="H19" s="3"/>
      <c r="I19" s="3"/>
      <c r="J19" s="3"/>
      <c r="K19" s="84">
        <f t="shared" si="0"/>
        <v>0</v>
      </c>
      <c r="L19" s="247">
        <f t="shared" si="1"/>
        <v>0</v>
      </c>
    </row>
    <row r="20" spans="1:12" x14ac:dyDescent="0.25">
      <c r="A20" s="198"/>
      <c r="B20" s="64">
        <v>2</v>
      </c>
      <c r="C20" s="3"/>
      <c r="D20" s="3"/>
      <c r="E20" s="3"/>
      <c r="F20" s="3"/>
      <c r="G20" s="3"/>
      <c r="H20" s="3"/>
      <c r="I20" s="3"/>
      <c r="J20" s="3"/>
      <c r="K20" s="84">
        <f t="shared" si="0"/>
        <v>0</v>
      </c>
      <c r="L20" s="247">
        <f t="shared" si="1"/>
        <v>0</v>
      </c>
    </row>
    <row r="21" spans="1:12" x14ac:dyDescent="0.25">
      <c r="A21" s="198"/>
      <c r="B21" s="64" t="s">
        <v>5</v>
      </c>
      <c r="C21" s="3"/>
      <c r="D21" s="3"/>
      <c r="E21" s="3"/>
      <c r="F21" s="3"/>
      <c r="G21" s="3"/>
      <c r="H21" s="3"/>
      <c r="I21" s="3"/>
      <c r="J21" s="3"/>
      <c r="K21" s="84">
        <f t="shared" si="0"/>
        <v>0</v>
      </c>
      <c r="L21" s="247">
        <f t="shared" si="1"/>
        <v>0</v>
      </c>
    </row>
    <row r="22" spans="1:12" x14ac:dyDescent="0.25">
      <c r="A22" s="198"/>
      <c r="B22" s="64">
        <v>3</v>
      </c>
      <c r="C22" s="3"/>
      <c r="D22" s="3"/>
      <c r="E22" s="3"/>
      <c r="F22" s="3"/>
      <c r="G22" s="3"/>
      <c r="H22" s="3"/>
      <c r="I22" s="3"/>
      <c r="J22" s="3"/>
      <c r="K22" s="84">
        <f t="shared" si="0"/>
        <v>0</v>
      </c>
      <c r="L22" s="247">
        <f t="shared" si="1"/>
        <v>0</v>
      </c>
    </row>
    <row r="23" spans="1:12" x14ac:dyDescent="0.25">
      <c r="A23" s="569" t="s">
        <v>148</v>
      </c>
      <c r="B23" s="570"/>
      <c r="C23" s="62">
        <f>SUM(C19:C22)</f>
        <v>0</v>
      </c>
      <c r="D23" s="62">
        <f>SUM(D19:D22)</f>
        <v>0</v>
      </c>
      <c r="E23" s="62">
        <f>SUM(E19:E22)</f>
        <v>0</v>
      </c>
      <c r="F23" s="62">
        <f>SUM(F19:F22)</f>
        <v>0</v>
      </c>
      <c r="G23" s="62">
        <f t="shared" ref="G23:J23" si="6">SUM(G19:G22)</f>
        <v>0</v>
      </c>
      <c r="H23" s="62">
        <f t="shared" si="6"/>
        <v>0</v>
      </c>
      <c r="I23" s="62">
        <f t="shared" si="6"/>
        <v>0</v>
      </c>
      <c r="J23" s="62">
        <f t="shared" si="6"/>
        <v>0</v>
      </c>
      <c r="K23" s="84">
        <f t="shared" si="0"/>
        <v>0</v>
      </c>
      <c r="L23" s="247">
        <f t="shared" si="1"/>
        <v>0</v>
      </c>
    </row>
    <row r="24" spans="1:12" x14ac:dyDescent="0.25">
      <c r="A24" s="248" t="s">
        <v>137</v>
      </c>
      <c r="B24" s="64">
        <v>1</v>
      </c>
      <c r="C24" s="3"/>
      <c r="D24" s="3"/>
      <c r="E24" s="3"/>
      <c r="F24" s="3"/>
      <c r="G24" s="3"/>
      <c r="H24" s="3"/>
      <c r="I24" s="3"/>
      <c r="J24" s="3"/>
      <c r="K24" s="84">
        <f t="shared" si="0"/>
        <v>0</v>
      </c>
      <c r="L24" s="247">
        <f t="shared" si="1"/>
        <v>0</v>
      </c>
    </row>
    <row r="25" spans="1:12" x14ac:dyDescent="0.25">
      <c r="A25" s="198"/>
      <c r="B25" s="64">
        <v>2</v>
      </c>
      <c r="C25" s="3"/>
      <c r="D25" s="3"/>
      <c r="E25" s="3"/>
      <c r="F25" s="3"/>
      <c r="G25" s="3"/>
      <c r="H25" s="3"/>
      <c r="I25" s="3"/>
      <c r="J25" s="3"/>
      <c r="K25" s="84">
        <f t="shared" si="0"/>
        <v>0</v>
      </c>
      <c r="L25" s="247">
        <f t="shared" si="1"/>
        <v>0</v>
      </c>
    </row>
    <row r="26" spans="1:12" x14ac:dyDescent="0.25">
      <c r="A26" s="198"/>
      <c r="B26" s="64" t="s">
        <v>5</v>
      </c>
      <c r="C26" s="3"/>
      <c r="D26" s="3"/>
      <c r="E26" s="3"/>
      <c r="F26" s="3"/>
      <c r="G26" s="3"/>
      <c r="H26" s="3"/>
      <c r="I26" s="3"/>
      <c r="J26" s="3"/>
      <c r="K26" s="84">
        <f t="shared" si="0"/>
        <v>0</v>
      </c>
      <c r="L26" s="247">
        <f t="shared" si="1"/>
        <v>0</v>
      </c>
    </row>
    <row r="27" spans="1:12" x14ac:dyDescent="0.25">
      <c r="A27" s="198"/>
      <c r="B27" s="64">
        <v>3</v>
      </c>
      <c r="C27" s="3"/>
      <c r="D27" s="3"/>
      <c r="E27" s="3"/>
      <c r="F27" s="3"/>
      <c r="G27" s="3"/>
      <c r="H27" s="3"/>
      <c r="I27" s="3"/>
      <c r="J27" s="3"/>
      <c r="K27" s="84">
        <f t="shared" si="0"/>
        <v>0</v>
      </c>
      <c r="L27" s="247">
        <f t="shared" si="1"/>
        <v>0</v>
      </c>
    </row>
    <row r="28" spans="1:12" x14ac:dyDescent="0.25">
      <c r="A28" s="569" t="s">
        <v>149</v>
      </c>
      <c r="B28" s="570"/>
      <c r="C28" s="62">
        <f>SUM(C24:C27)</f>
        <v>0</v>
      </c>
      <c r="D28" s="62">
        <f>SUM(D24:D27)</f>
        <v>0</v>
      </c>
      <c r="E28" s="62">
        <f>SUM(E24:E27)</f>
        <v>0</v>
      </c>
      <c r="F28" s="62">
        <f>SUM(F24:F27)</f>
        <v>0</v>
      </c>
      <c r="G28" s="62">
        <f t="shared" ref="G28:J28" si="7">SUM(G24:G27)</f>
        <v>0</v>
      </c>
      <c r="H28" s="62">
        <f t="shared" si="7"/>
        <v>0</v>
      </c>
      <c r="I28" s="62">
        <f t="shared" si="7"/>
        <v>0</v>
      </c>
      <c r="J28" s="62">
        <f t="shared" si="7"/>
        <v>0</v>
      </c>
      <c r="K28" s="84">
        <f t="shared" si="0"/>
        <v>0</v>
      </c>
      <c r="L28" s="247">
        <f t="shared" si="1"/>
        <v>0</v>
      </c>
    </row>
    <row r="29" spans="1:12" x14ac:dyDescent="0.25">
      <c r="A29" s="248" t="s">
        <v>138</v>
      </c>
      <c r="B29" s="64">
        <v>1</v>
      </c>
      <c r="C29" s="3"/>
      <c r="D29" s="3"/>
      <c r="E29" s="3"/>
      <c r="F29" s="3"/>
      <c r="G29" s="3"/>
      <c r="H29" s="3"/>
      <c r="I29" s="3"/>
      <c r="J29" s="3"/>
      <c r="K29" s="84">
        <f t="shared" si="0"/>
        <v>0</v>
      </c>
      <c r="L29" s="247">
        <f t="shared" si="1"/>
        <v>0</v>
      </c>
    </row>
    <row r="30" spans="1:12" x14ac:dyDescent="0.25">
      <c r="A30" s="246"/>
      <c r="B30" s="64">
        <v>2</v>
      </c>
      <c r="C30" s="3"/>
      <c r="D30" s="3"/>
      <c r="E30" s="3"/>
      <c r="F30" s="3"/>
      <c r="G30" s="3"/>
      <c r="H30" s="3"/>
      <c r="I30" s="3"/>
      <c r="J30" s="3"/>
      <c r="K30" s="84">
        <f t="shared" si="0"/>
        <v>0</v>
      </c>
      <c r="L30" s="247">
        <f t="shared" si="1"/>
        <v>0</v>
      </c>
    </row>
    <row r="31" spans="1:12" x14ac:dyDescent="0.25">
      <c r="A31" s="246"/>
      <c r="B31" s="64" t="s">
        <v>5</v>
      </c>
      <c r="C31" s="3"/>
      <c r="D31" s="3"/>
      <c r="E31" s="3"/>
      <c r="F31" s="3"/>
      <c r="G31" s="3"/>
      <c r="H31" s="3"/>
      <c r="I31" s="3"/>
      <c r="J31" s="3"/>
      <c r="K31" s="84">
        <f t="shared" si="0"/>
        <v>0</v>
      </c>
      <c r="L31" s="247">
        <f t="shared" si="1"/>
        <v>0</v>
      </c>
    </row>
    <row r="32" spans="1:12" x14ac:dyDescent="0.25">
      <c r="A32" s="246"/>
      <c r="B32" s="64">
        <v>3</v>
      </c>
      <c r="C32" s="3"/>
      <c r="D32" s="3"/>
      <c r="E32" s="3"/>
      <c r="F32" s="3"/>
      <c r="G32" s="3"/>
      <c r="H32" s="3"/>
      <c r="I32" s="3"/>
      <c r="J32" s="3"/>
      <c r="K32" s="84">
        <f t="shared" si="0"/>
        <v>0</v>
      </c>
      <c r="L32" s="247">
        <f t="shared" si="1"/>
        <v>0</v>
      </c>
    </row>
    <row r="33" spans="1:12" ht="16.5" thickBot="1" x14ac:dyDescent="0.3">
      <c r="A33" s="571" t="s">
        <v>150</v>
      </c>
      <c r="B33" s="572"/>
      <c r="C33" s="147">
        <f t="shared" ref="C33:J33" si="8">SUM(C29:C32)</f>
        <v>0</v>
      </c>
      <c r="D33" s="147">
        <f t="shared" si="8"/>
        <v>0</v>
      </c>
      <c r="E33" s="147">
        <f t="shared" si="8"/>
        <v>0</v>
      </c>
      <c r="F33" s="147">
        <f t="shared" si="8"/>
        <v>0</v>
      </c>
      <c r="G33" s="147">
        <f t="shared" si="8"/>
        <v>0</v>
      </c>
      <c r="H33" s="147">
        <f t="shared" si="8"/>
        <v>0</v>
      </c>
      <c r="I33" s="147">
        <f t="shared" si="8"/>
        <v>0</v>
      </c>
      <c r="J33" s="147">
        <f t="shared" si="8"/>
        <v>0</v>
      </c>
      <c r="K33" s="145">
        <f t="shared" si="0"/>
        <v>0</v>
      </c>
      <c r="L33" s="255">
        <f t="shared" si="1"/>
        <v>0</v>
      </c>
    </row>
    <row r="34" spans="1:12" x14ac:dyDescent="0.25">
      <c r="A34" s="256" t="s">
        <v>151</v>
      </c>
      <c r="B34" s="257">
        <v>1</v>
      </c>
      <c r="C34" s="217">
        <f>+C4+C9+C14+C19+C24+C29</f>
        <v>0</v>
      </c>
      <c r="D34" s="217">
        <f t="shared" ref="C34:F38" si="9">+D4+D9+D14+D19+D24+D29</f>
        <v>0</v>
      </c>
      <c r="E34" s="217">
        <f t="shared" si="9"/>
        <v>0</v>
      </c>
      <c r="F34" s="217">
        <f t="shared" si="9"/>
        <v>0</v>
      </c>
      <c r="G34" s="217">
        <f t="shared" ref="G34:I34" si="10">+G4+G9+G14+G19+G24+G29</f>
        <v>0</v>
      </c>
      <c r="H34" s="217">
        <f t="shared" si="10"/>
        <v>0</v>
      </c>
      <c r="I34" s="217">
        <f t="shared" si="10"/>
        <v>0</v>
      </c>
      <c r="J34" s="217">
        <f>+J4+J9+J14+J19+J24+J29</f>
        <v>0</v>
      </c>
      <c r="K34" s="258">
        <f>+C34+E34+G34+I34</f>
        <v>0</v>
      </c>
      <c r="L34" s="218">
        <f t="shared" si="1"/>
        <v>0</v>
      </c>
    </row>
    <row r="35" spans="1:12" x14ac:dyDescent="0.25">
      <c r="A35" s="249"/>
      <c r="B35" s="139">
        <v>2</v>
      </c>
      <c r="C35" s="62">
        <f t="shared" si="9"/>
        <v>0</v>
      </c>
      <c r="D35" s="62">
        <f t="shared" si="9"/>
        <v>0</v>
      </c>
      <c r="E35" s="62">
        <f t="shared" si="9"/>
        <v>0</v>
      </c>
      <c r="F35" s="62">
        <f t="shared" si="9"/>
        <v>0</v>
      </c>
      <c r="G35" s="62">
        <f t="shared" ref="G35:J35" si="11">+G5+G10+G15+G20+G25+G30</f>
        <v>0</v>
      </c>
      <c r="H35" s="62">
        <f t="shared" si="11"/>
        <v>0</v>
      </c>
      <c r="I35" s="62">
        <f t="shared" si="11"/>
        <v>0</v>
      </c>
      <c r="J35" s="62">
        <f t="shared" si="11"/>
        <v>0</v>
      </c>
      <c r="K35" s="84">
        <f t="shared" si="0"/>
        <v>0</v>
      </c>
      <c r="L35" s="247">
        <f t="shared" si="1"/>
        <v>0</v>
      </c>
    </row>
    <row r="36" spans="1:12" x14ac:dyDescent="0.25">
      <c r="A36" s="249"/>
      <c r="B36" s="139" t="s">
        <v>5</v>
      </c>
      <c r="C36" s="62">
        <f t="shared" si="9"/>
        <v>0</v>
      </c>
      <c r="D36" s="62">
        <f t="shared" si="9"/>
        <v>0</v>
      </c>
      <c r="E36" s="62">
        <f t="shared" si="9"/>
        <v>0</v>
      </c>
      <c r="F36" s="62">
        <f t="shared" si="9"/>
        <v>0</v>
      </c>
      <c r="G36" s="62">
        <f t="shared" ref="G36:J36" si="12">+G6+G11+G16+G21+G26+G31</f>
        <v>0</v>
      </c>
      <c r="H36" s="62">
        <f t="shared" si="12"/>
        <v>0</v>
      </c>
      <c r="I36" s="62">
        <f t="shared" si="12"/>
        <v>0</v>
      </c>
      <c r="J36" s="62">
        <f t="shared" si="12"/>
        <v>0</v>
      </c>
      <c r="K36" s="84">
        <f t="shared" si="0"/>
        <v>0</v>
      </c>
      <c r="L36" s="247">
        <f t="shared" si="1"/>
        <v>0</v>
      </c>
    </row>
    <row r="37" spans="1:12" ht="16.5" thickBot="1" x14ac:dyDescent="0.3">
      <c r="A37" s="259"/>
      <c r="B37" s="146">
        <v>3</v>
      </c>
      <c r="C37" s="147">
        <f t="shared" si="9"/>
        <v>0</v>
      </c>
      <c r="D37" s="147">
        <f t="shared" si="9"/>
        <v>0</v>
      </c>
      <c r="E37" s="147">
        <f t="shared" si="9"/>
        <v>0</v>
      </c>
      <c r="F37" s="147">
        <f>+F7+F12+F17+F22+F27+F32</f>
        <v>0</v>
      </c>
      <c r="G37" s="147">
        <f t="shared" ref="G37:I37" si="13">+G7+G12+G17+G22+G27+G32</f>
        <v>0</v>
      </c>
      <c r="H37" s="147">
        <f t="shared" si="13"/>
        <v>0</v>
      </c>
      <c r="I37" s="147">
        <f t="shared" si="13"/>
        <v>0</v>
      </c>
      <c r="J37" s="147">
        <f>+J7+J12+J17+J22+J27+J32</f>
        <v>0</v>
      </c>
      <c r="K37" s="145">
        <f t="shared" si="0"/>
        <v>0</v>
      </c>
      <c r="L37" s="255">
        <f t="shared" si="1"/>
        <v>0</v>
      </c>
    </row>
    <row r="38" spans="1:12" ht="16.5" thickBot="1" x14ac:dyDescent="0.3">
      <c r="A38" s="564" t="s">
        <v>144</v>
      </c>
      <c r="B38" s="565"/>
      <c r="C38" s="213">
        <f t="shared" si="9"/>
        <v>0</v>
      </c>
      <c r="D38" s="213">
        <f t="shared" si="9"/>
        <v>0</v>
      </c>
      <c r="E38" s="213">
        <f t="shared" si="9"/>
        <v>0</v>
      </c>
      <c r="F38" s="213">
        <f t="shared" si="9"/>
        <v>0</v>
      </c>
      <c r="G38" s="213">
        <f t="shared" ref="G38:J38" si="14">+G8+G13+G18+G23+G28+G33</f>
        <v>0</v>
      </c>
      <c r="H38" s="213">
        <f t="shared" si="14"/>
        <v>0</v>
      </c>
      <c r="I38" s="213">
        <f t="shared" si="14"/>
        <v>0</v>
      </c>
      <c r="J38" s="213">
        <f t="shared" si="14"/>
        <v>0</v>
      </c>
      <c r="K38" s="260">
        <f t="shared" si="0"/>
        <v>0</v>
      </c>
      <c r="L38" s="214">
        <f t="shared" si="1"/>
        <v>0</v>
      </c>
    </row>
    <row r="39" spans="1:12" x14ac:dyDescent="0.25">
      <c r="A39" s="18"/>
    </row>
    <row r="40" spans="1:12" x14ac:dyDescent="0.25">
      <c r="A40" t="s">
        <v>32</v>
      </c>
    </row>
  </sheetData>
  <mergeCells count="13">
    <mergeCell ref="A38:B38"/>
    <mergeCell ref="A8:B8"/>
    <mergeCell ref="A13:B13"/>
    <mergeCell ref="A18:B18"/>
    <mergeCell ref="A23:B23"/>
    <mergeCell ref="A28:B28"/>
    <mergeCell ref="A33:B33"/>
    <mergeCell ref="A1:L1"/>
    <mergeCell ref="C2:F2"/>
    <mergeCell ref="G2:J2"/>
    <mergeCell ref="K2:L2"/>
    <mergeCell ref="A2:A3"/>
    <mergeCell ref="B2:B3"/>
  </mergeCells>
  <phoneticPr fontId="3" type="noConversion"/>
  <pageMargins left="0.75" right="0.75" top="1" bottom="1"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view="pageBreakPreview" zoomScaleNormal="100" zoomScaleSheetLayoutView="100" workbookViewId="0">
      <selection sqref="A1:J1"/>
    </sheetView>
  </sheetViews>
  <sheetFormatPr defaultRowHeight="15.75" x14ac:dyDescent="0.25"/>
  <cols>
    <col min="1" max="1" width="27.625" customWidth="1"/>
    <col min="2" max="3" width="10.625" customWidth="1"/>
    <col min="4" max="4" width="9.5" customWidth="1"/>
    <col min="5" max="6" width="9.75" customWidth="1"/>
    <col min="7" max="10" width="11.125" customWidth="1"/>
  </cols>
  <sheetData>
    <row r="1" spans="1:11" ht="46.5" customHeight="1" x14ac:dyDescent="0.3">
      <c r="A1" s="587" t="s">
        <v>224</v>
      </c>
      <c r="B1" s="587"/>
      <c r="C1" s="587"/>
      <c r="D1" s="587"/>
      <c r="E1" s="587"/>
      <c r="F1" s="587"/>
      <c r="G1" s="587"/>
      <c r="H1" s="587"/>
      <c r="I1" s="587"/>
      <c r="J1" s="587"/>
    </row>
    <row r="2" spans="1:11" ht="16.5" thickBot="1" x14ac:dyDescent="0.3">
      <c r="A2" s="584" t="s">
        <v>29</v>
      </c>
      <c r="B2" s="584"/>
      <c r="C2" s="584"/>
      <c r="D2" s="584"/>
      <c r="E2" s="584"/>
      <c r="F2" s="584"/>
      <c r="G2" s="584"/>
      <c r="H2" s="584"/>
      <c r="I2" s="584"/>
      <c r="J2" s="584"/>
      <c r="K2" s="17"/>
    </row>
    <row r="3" spans="1:11" ht="30.75" thickBot="1" x14ac:dyDescent="0.3">
      <c r="A3" s="88" t="s">
        <v>54</v>
      </c>
      <c r="B3" s="94" t="s">
        <v>34</v>
      </c>
      <c r="C3" s="94" t="s">
        <v>35</v>
      </c>
      <c r="D3" s="95" t="s">
        <v>36</v>
      </c>
      <c r="E3" s="95" t="s">
        <v>37</v>
      </c>
      <c r="F3" s="95" t="s">
        <v>38</v>
      </c>
      <c r="G3" s="96" t="s">
        <v>39</v>
      </c>
      <c r="H3" s="96" t="s">
        <v>40</v>
      </c>
      <c r="I3" s="96" t="s">
        <v>41</v>
      </c>
      <c r="J3" s="97" t="s">
        <v>42</v>
      </c>
    </row>
    <row r="4" spans="1:11" x14ac:dyDescent="0.25">
      <c r="A4" s="39"/>
      <c r="B4" s="93"/>
      <c r="C4" s="93"/>
      <c r="D4" s="93"/>
      <c r="E4" s="93"/>
      <c r="F4" s="93"/>
      <c r="G4" s="141">
        <f>IFERROR(C4/B4,0)</f>
        <v>0</v>
      </c>
      <c r="H4" s="141">
        <f>IFERROR(E4/D4,0)</f>
        <v>0</v>
      </c>
      <c r="I4" s="141">
        <f>IFERROR(F4/E4,0)</f>
        <v>0</v>
      </c>
      <c r="J4" s="141">
        <f>IFERROR(F4/B4,0)</f>
        <v>0</v>
      </c>
    </row>
    <row r="5" spans="1:11" x14ac:dyDescent="0.25">
      <c r="A5" s="36"/>
      <c r="B5" s="37"/>
      <c r="C5" s="37"/>
      <c r="D5" s="37"/>
      <c r="E5" s="37"/>
      <c r="F5" s="37"/>
      <c r="G5" s="142">
        <f>IFERROR(C5/B5,0)</f>
        <v>0</v>
      </c>
      <c r="H5" s="142">
        <f t="shared" ref="H5:H27" si="0">IFERROR(E5/D5,0)</f>
        <v>0</v>
      </c>
      <c r="I5" s="142">
        <f t="shared" ref="I5:I27" si="1">IFERROR(F5/E5,0)</f>
        <v>0</v>
      </c>
      <c r="J5" s="142">
        <f t="shared" ref="J5:J27" si="2">IFERROR(F5/B5,0)</f>
        <v>0</v>
      </c>
    </row>
    <row r="6" spans="1:11" x14ac:dyDescent="0.25">
      <c r="A6" s="36"/>
      <c r="B6" s="37"/>
      <c r="C6" s="37"/>
      <c r="D6" s="37"/>
      <c r="E6" s="37"/>
      <c r="F6" s="37"/>
      <c r="G6" s="142">
        <f t="shared" ref="G6:G31" si="3">IFERROR(C6/B6,0)</f>
        <v>0</v>
      </c>
      <c r="H6" s="142">
        <f t="shared" si="0"/>
        <v>0</v>
      </c>
      <c r="I6" s="142">
        <f t="shared" si="1"/>
        <v>0</v>
      </c>
      <c r="J6" s="142">
        <f t="shared" si="2"/>
        <v>0</v>
      </c>
    </row>
    <row r="7" spans="1:11" x14ac:dyDescent="0.25">
      <c r="A7" s="36"/>
      <c r="B7" s="37"/>
      <c r="C7" s="37"/>
      <c r="D7" s="37"/>
      <c r="E7" s="37"/>
      <c r="F7" s="37"/>
      <c r="G7" s="142">
        <f t="shared" si="3"/>
        <v>0</v>
      </c>
      <c r="H7" s="142">
        <f t="shared" si="0"/>
        <v>0</v>
      </c>
      <c r="I7" s="142">
        <f t="shared" si="1"/>
        <v>0</v>
      </c>
      <c r="J7" s="142">
        <f t="shared" si="2"/>
        <v>0</v>
      </c>
    </row>
    <row r="8" spans="1:11" x14ac:dyDescent="0.25">
      <c r="A8" s="36"/>
      <c r="B8" s="37"/>
      <c r="C8" s="37"/>
      <c r="D8" s="37"/>
      <c r="E8" s="37"/>
      <c r="F8" s="37"/>
      <c r="G8" s="142">
        <f t="shared" si="3"/>
        <v>0</v>
      </c>
      <c r="H8" s="142">
        <f t="shared" si="0"/>
        <v>0</v>
      </c>
      <c r="I8" s="142">
        <f t="shared" si="1"/>
        <v>0</v>
      </c>
      <c r="J8" s="142">
        <f t="shared" si="2"/>
        <v>0</v>
      </c>
    </row>
    <row r="9" spans="1:11" x14ac:dyDescent="0.25">
      <c r="A9" s="36"/>
      <c r="B9" s="37"/>
      <c r="C9" s="37"/>
      <c r="D9" s="37"/>
      <c r="E9" s="37"/>
      <c r="F9" s="37"/>
      <c r="G9" s="142">
        <f t="shared" si="3"/>
        <v>0</v>
      </c>
      <c r="H9" s="142">
        <f t="shared" si="0"/>
        <v>0</v>
      </c>
      <c r="I9" s="142">
        <f t="shared" si="1"/>
        <v>0</v>
      </c>
      <c r="J9" s="142">
        <f t="shared" si="2"/>
        <v>0</v>
      </c>
    </row>
    <row r="10" spans="1:11" x14ac:dyDescent="0.25">
      <c r="A10" s="36"/>
      <c r="B10" s="37"/>
      <c r="C10" s="37"/>
      <c r="D10" s="37"/>
      <c r="E10" s="37"/>
      <c r="F10" s="37"/>
      <c r="G10" s="142">
        <f t="shared" si="3"/>
        <v>0</v>
      </c>
      <c r="H10" s="142">
        <f t="shared" si="0"/>
        <v>0</v>
      </c>
      <c r="I10" s="142">
        <f t="shared" si="1"/>
        <v>0</v>
      </c>
      <c r="J10" s="142">
        <f t="shared" si="2"/>
        <v>0</v>
      </c>
    </row>
    <row r="11" spans="1:11" x14ac:dyDescent="0.25">
      <c r="A11" s="36"/>
      <c r="B11" s="37"/>
      <c r="C11" s="37"/>
      <c r="D11" s="37"/>
      <c r="E11" s="37"/>
      <c r="F11" s="37"/>
      <c r="G11" s="142">
        <f t="shared" si="3"/>
        <v>0</v>
      </c>
      <c r="H11" s="142">
        <f t="shared" si="0"/>
        <v>0</v>
      </c>
      <c r="I11" s="142">
        <f t="shared" si="1"/>
        <v>0</v>
      </c>
      <c r="J11" s="142">
        <f t="shared" si="2"/>
        <v>0</v>
      </c>
    </row>
    <row r="12" spans="1:11" x14ac:dyDescent="0.25">
      <c r="A12" s="36"/>
      <c r="B12" s="38"/>
      <c r="C12" s="38"/>
      <c r="D12" s="38"/>
      <c r="E12" s="38"/>
      <c r="F12" s="38"/>
      <c r="G12" s="142">
        <f t="shared" si="3"/>
        <v>0</v>
      </c>
      <c r="H12" s="142">
        <f t="shared" si="0"/>
        <v>0</v>
      </c>
      <c r="I12" s="142">
        <f t="shared" si="1"/>
        <v>0</v>
      </c>
      <c r="J12" s="142">
        <f t="shared" si="2"/>
        <v>0</v>
      </c>
    </row>
    <row r="13" spans="1:11" x14ac:dyDescent="0.25">
      <c r="A13" s="36"/>
      <c r="B13" s="39"/>
      <c r="C13" s="39"/>
      <c r="D13" s="38"/>
      <c r="E13" s="38"/>
      <c r="F13" s="38"/>
      <c r="G13" s="142">
        <f t="shared" si="3"/>
        <v>0</v>
      </c>
      <c r="H13" s="142">
        <f t="shared" si="0"/>
        <v>0</v>
      </c>
      <c r="I13" s="142">
        <f t="shared" si="1"/>
        <v>0</v>
      </c>
      <c r="J13" s="142">
        <f t="shared" si="2"/>
        <v>0</v>
      </c>
    </row>
    <row r="14" spans="1:11" x14ac:dyDescent="0.25">
      <c r="A14" s="36"/>
      <c r="B14" s="37"/>
      <c r="C14" s="37"/>
      <c r="D14" s="37"/>
      <c r="E14" s="37"/>
      <c r="F14" s="37"/>
      <c r="G14" s="142">
        <f t="shared" si="3"/>
        <v>0</v>
      </c>
      <c r="H14" s="142">
        <f t="shared" si="0"/>
        <v>0</v>
      </c>
      <c r="I14" s="142">
        <f t="shared" si="1"/>
        <v>0</v>
      </c>
      <c r="J14" s="142">
        <f t="shared" si="2"/>
        <v>0</v>
      </c>
    </row>
    <row r="15" spans="1:11" x14ac:dyDescent="0.25">
      <c r="A15" s="36"/>
      <c r="B15" s="37"/>
      <c r="C15" s="37"/>
      <c r="D15" s="37"/>
      <c r="E15" s="37"/>
      <c r="F15" s="37"/>
      <c r="G15" s="142">
        <f t="shared" si="3"/>
        <v>0</v>
      </c>
      <c r="H15" s="142">
        <f t="shared" si="0"/>
        <v>0</v>
      </c>
      <c r="I15" s="142">
        <f t="shared" si="1"/>
        <v>0</v>
      </c>
      <c r="J15" s="142">
        <f t="shared" si="2"/>
        <v>0</v>
      </c>
    </row>
    <row r="16" spans="1:11" x14ac:dyDescent="0.25">
      <c r="A16" s="36"/>
      <c r="B16" s="37"/>
      <c r="C16" s="37"/>
      <c r="D16" s="37"/>
      <c r="E16" s="37"/>
      <c r="F16" s="37"/>
      <c r="G16" s="142">
        <f t="shared" si="3"/>
        <v>0</v>
      </c>
      <c r="H16" s="142">
        <f t="shared" si="0"/>
        <v>0</v>
      </c>
      <c r="I16" s="142">
        <f t="shared" si="1"/>
        <v>0</v>
      </c>
      <c r="J16" s="142">
        <f t="shared" si="2"/>
        <v>0</v>
      </c>
    </row>
    <row r="17" spans="1:10" x14ac:dyDescent="0.25">
      <c r="A17" s="36"/>
      <c r="B17" s="37"/>
      <c r="C17" s="37"/>
      <c r="D17" s="37"/>
      <c r="E17" s="37"/>
      <c r="F17" s="37"/>
      <c r="G17" s="142">
        <f t="shared" si="3"/>
        <v>0</v>
      </c>
      <c r="H17" s="142">
        <f t="shared" si="0"/>
        <v>0</v>
      </c>
      <c r="I17" s="142">
        <f t="shared" si="1"/>
        <v>0</v>
      </c>
      <c r="J17" s="142">
        <f t="shared" si="2"/>
        <v>0</v>
      </c>
    </row>
    <row r="18" spans="1:10" x14ac:dyDescent="0.25">
      <c r="A18" s="36"/>
      <c r="B18" s="37"/>
      <c r="C18" s="37"/>
      <c r="D18" s="37"/>
      <c r="E18" s="37"/>
      <c r="F18" s="37"/>
      <c r="G18" s="142">
        <f t="shared" si="3"/>
        <v>0</v>
      </c>
      <c r="H18" s="142">
        <f t="shared" si="0"/>
        <v>0</v>
      </c>
      <c r="I18" s="142">
        <f t="shared" si="1"/>
        <v>0</v>
      </c>
      <c r="J18" s="142">
        <f t="shared" si="2"/>
        <v>0</v>
      </c>
    </row>
    <row r="19" spans="1:10" x14ac:dyDescent="0.25">
      <c r="A19" s="36"/>
      <c r="B19" s="37"/>
      <c r="C19" s="37"/>
      <c r="D19" s="37"/>
      <c r="E19" s="37"/>
      <c r="F19" s="37"/>
      <c r="G19" s="142">
        <f t="shared" si="3"/>
        <v>0</v>
      </c>
      <c r="H19" s="142">
        <f t="shared" si="0"/>
        <v>0</v>
      </c>
      <c r="I19" s="142">
        <f t="shared" si="1"/>
        <v>0</v>
      </c>
      <c r="J19" s="142">
        <f t="shared" si="2"/>
        <v>0</v>
      </c>
    </row>
    <row r="20" spans="1:10" x14ac:dyDescent="0.25">
      <c r="A20" s="36"/>
      <c r="B20" s="37"/>
      <c r="C20" s="37"/>
      <c r="D20" s="37"/>
      <c r="E20" s="37"/>
      <c r="F20" s="37"/>
      <c r="G20" s="142">
        <f t="shared" si="3"/>
        <v>0</v>
      </c>
      <c r="H20" s="142">
        <f t="shared" si="0"/>
        <v>0</v>
      </c>
      <c r="I20" s="142">
        <f t="shared" si="1"/>
        <v>0</v>
      </c>
      <c r="J20" s="142">
        <f t="shared" si="2"/>
        <v>0</v>
      </c>
    </row>
    <row r="21" spans="1:10" x14ac:dyDescent="0.25">
      <c r="A21" s="36"/>
      <c r="B21" s="37"/>
      <c r="C21" s="37"/>
      <c r="D21" s="37"/>
      <c r="E21" s="37"/>
      <c r="F21" s="37"/>
      <c r="G21" s="142">
        <f t="shared" si="3"/>
        <v>0</v>
      </c>
      <c r="H21" s="142">
        <f t="shared" si="0"/>
        <v>0</v>
      </c>
      <c r="I21" s="142">
        <f t="shared" si="1"/>
        <v>0</v>
      </c>
      <c r="J21" s="142">
        <f t="shared" si="2"/>
        <v>0</v>
      </c>
    </row>
    <row r="22" spans="1:10" x14ac:dyDescent="0.25">
      <c r="A22" s="36"/>
      <c r="B22" s="37"/>
      <c r="C22" s="37"/>
      <c r="D22" s="37"/>
      <c r="E22" s="37"/>
      <c r="F22" s="37"/>
      <c r="G22" s="142">
        <f t="shared" si="3"/>
        <v>0</v>
      </c>
      <c r="H22" s="142">
        <f t="shared" si="0"/>
        <v>0</v>
      </c>
      <c r="I22" s="142">
        <f t="shared" si="1"/>
        <v>0</v>
      </c>
      <c r="J22" s="142">
        <f t="shared" si="2"/>
        <v>0</v>
      </c>
    </row>
    <row r="23" spans="1:10" x14ac:dyDescent="0.25">
      <c r="A23" s="36"/>
      <c r="B23" s="37"/>
      <c r="C23" s="37"/>
      <c r="D23" s="37"/>
      <c r="E23" s="37"/>
      <c r="F23" s="37"/>
      <c r="G23" s="142">
        <f t="shared" si="3"/>
        <v>0</v>
      </c>
      <c r="H23" s="142">
        <f t="shared" si="0"/>
        <v>0</v>
      </c>
      <c r="I23" s="142">
        <f t="shared" si="1"/>
        <v>0</v>
      </c>
      <c r="J23" s="142">
        <f t="shared" si="2"/>
        <v>0</v>
      </c>
    </row>
    <row r="24" spans="1:10" x14ac:dyDescent="0.25">
      <c r="A24" s="36"/>
      <c r="B24" s="37"/>
      <c r="C24" s="37"/>
      <c r="D24" s="37"/>
      <c r="E24" s="37"/>
      <c r="F24" s="37"/>
      <c r="G24" s="142">
        <f t="shared" si="3"/>
        <v>0</v>
      </c>
      <c r="H24" s="142">
        <f t="shared" si="0"/>
        <v>0</v>
      </c>
      <c r="I24" s="142">
        <f t="shared" si="1"/>
        <v>0</v>
      </c>
      <c r="J24" s="142">
        <f t="shared" si="2"/>
        <v>0</v>
      </c>
    </row>
    <row r="25" spans="1:10" x14ac:dyDescent="0.25">
      <c r="A25" s="36"/>
      <c r="B25" s="37"/>
      <c r="C25" s="37"/>
      <c r="D25" s="37"/>
      <c r="E25" s="37"/>
      <c r="F25" s="37"/>
      <c r="G25" s="142">
        <f t="shared" si="3"/>
        <v>0</v>
      </c>
      <c r="H25" s="142">
        <f t="shared" si="0"/>
        <v>0</v>
      </c>
      <c r="I25" s="142">
        <f t="shared" si="1"/>
        <v>0</v>
      </c>
      <c r="J25" s="142">
        <f t="shared" si="2"/>
        <v>0</v>
      </c>
    </row>
    <row r="26" spans="1:10" x14ac:dyDescent="0.25">
      <c r="A26" s="36"/>
      <c r="B26" s="37"/>
      <c r="C26" s="37"/>
      <c r="D26" s="37"/>
      <c r="E26" s="37"/>
      <c r="F26" s="37"/>
      <c r="G26" s="142">
        <f t="shared" si="3"/>
        <v>0</v>
      </c>
      <c r="H26" s="142">
        <f t="shared" si="0"/>
        <v>0</v>
      </c>
      <c r="I26" s="142">
        <f t="shared" si="1"/>
        <v>0</v>
      </c>
      <c r="J26" s="142">
        <f t="shared" si="2"/>
        <v>0</v>
      </c>
    </row>
    <row r="27" spans="1:10" x14ac:dyDescent="0.25">
      <c r="A27" s="36"/>
      <c r="B27" s="37"/>
      <c r="C27" s="37"/>
      <c r="D27" s="37"/>
      <c r="E27" s="37"/>
      <c r="F27" s="37"/>
      <c r="G27" s="142">
        <f t="shared" si="3"/>
        <v>0</v>
      </c>
      <c r="H27" s="142">
        <f t="shared" si="0"/>
        <v>0</v>
      </c>
      <c r="I27" s="142">
        <f t="shared" si="1"/>
        <v>0</v>
      </c>
      <c r="J27" s="142">
        <f t="shared" si="2"/>
        <v>0</v>
      </c>
    </row>
    <row r="28" spans="1:10" x14ac:dyDescent="0.25">
      <c r="A28" s="36"/>
      <c r="B28" s="37"/>
      <c r="C28" s="37"/>
      <c r="D28" s="37"/>
      <c r="E28" s="37"/>
      <c r="F28" s="37"/>
      <c r="G28" s="142">
        <f t="shared" si="3"/>
        <v>0</v>
      </c>
      <c r="H28" s="142">
        <f t="shared" ref="H28:I31" si="4">IFERROR(E28/D28,0)</f>
        <v>0</v>
      </c>
      <c r="I28" s="142">
        <f t="shared" si="4"/>
        <v>0</v>
      </c>
      <c r="J28" s="142">
        <f>IFERROR(F28/B28,0)</f>
        <v>0</v>
      </c>
    </row>
    <row r="29" spans="1:10" x14ac:dyDescent="0.25">
      <c r="A29" s="36"/>
      <c r="B29" s="37"/>
      <c r="C29" s="37"/>
      <c r="D29" s="37"/>
      <c r="E29" s="37"/>
      <c r="F29" s="37"/>
      <c r="G29" s="142">
        <f t="shared" si="3"/>
        <v>0</v>
      </c>
      <c r="H29" s="142">
        <f t="shared" si="4"/>
        <v>0</v>
      </c>
      <c r="I29" s="142">
        <f t="shared" si="4"/>
        <v>0</v>
      </c>
      <c r="J29" s="142">
        <f>IFERROR(F29/B29,0)</f>
        <v>0</v>
      </c>
    </row>
    <row r="30" spans="1:10" x14ac:dyDescent="0.25">
      <c r="A30" s="39"/>
      <c r="B30" s="38"/>
      <c r="C30" s="38"/>
      <c r="D30" s="38"/>
      <c r="E30" s="38"/>
      <c r="F30" s="38"/>
      <c r="G30" s="142">
        <f t="shared" si="3"/>
        <v>0</v>
      </c>
      <c r="H30" s="142">
        <f t="shared" si="4"/>
        <v>0</v>
      </c>
      <c r="I30" s="142">
        <f t="shared" si="4"/>
        <v>0</v>
      </c>
      <c r="J30" s="142">
        <f>IFERROR(F30/B30,0)</f>
        <v>0</v>
      </c>
    </row>
    <row r="31" spans="1:10" x14ac:dyDescent="0.25">
      <c r="A31" s="140" t="s">
        <v>31</v>
      </c>
      <c r="B31" s="61">
        <f>+SUM(B4:B30)</f>
        <v>0</v>
      </c>
      <c r="C31" s="61">
        <f>+SUM(C4:C30)</f>
        <v>0</v>
      </c>
      <c r="D31" s="61">
        <f>+SUM(D4:D30)</f>
        <v>0</v>
      </c>
      <c r="E31" s="61">
        <f>+SUM(E4:E30)</f>
        <v>0</v>
      </c>
      <c r="F31" s="61">
        <f>+SUM(F4:F30)</f>
        <v>0</v>
      </c>
      <c r="G31" s="142">
        <f t="shared" si="3"/>
        <v>0</v>
      </c>
      <c r="H31" s="142">
        <f t="shared" si="4"/>
        <v>0</v>
      </c>
      <c r="I31" s="142">
        <f t="shared" si="4"/>
        <v>0</v>
      </c>
      <c r="J31" s="142">
        <f>IFERROR(F31/B31,0)</f>
        <v>0</v>
      </c>
    </row>
    <row r="32" spans="1:10" x14ac:dyDescent="0.25">
      <c r="A32" s="40"/>
      <c r="B32" s="41"/>
      <c r="C32" s="41"/>
      <c r="D32" s="41"/>
      <c r="E32" s="41"/>
      <c r="F32" s="41"/>
      <c r="G32" s="41"/>
      <c r="H32" s="41"/>
      <c r="J32" s="41"/>
    </row>
    <row r="33" spans="1:10" ht="16.5" thickBot="1" x14ac:dyDescent="0.3">
      <c r="A33" s="585" t="s">
        <v>30</v>
      </c>
      <c r="B33" s="586"/>
      <c r="C33" s="586"/>
      <c r="D33" s="586"/>
      <c r="E33" s="586"/>
      <c r="F33" s="586"/>
      <c r="G33" s="586"/>
      <c r="H33" s="586"/>
      <c r="I33" s="586"/>
      <c r="J33" s="586"/>
    </row>
    <row r="34" spans="1:10" ht="32.25" thickBot="1" x14ac:dyDescent="0.3">
      <c r="A34" s="88" t="s">
        <v>54</v>
      </c>
      <c r="B34" s="89" t="s">
        <v>34</v>
      </c>
      <c r="C34" s="89" t="s">
        <v>35</v>
      </c>
      <c r="D34" s="90" t="s">
        <v>36</v>
      </c>
      <c r="E34" s="90" t="s">
        <v>37</v>
      </c>
      <c r="F34" s="90" t="s">
        <v>38</v>
      </c>
      <c r="G34" s="91" t="s">
        <v>39</v>
      </c>
      <c r="H34" s="91" t="s">
        <v>40</v>
      </c>
      <c r="I34" s="91" t="s">
        <v>41</v>
      </c>
      <c r="J34" s="92" t="s">
        <v>42</v>
      </c>
    </row>
    <row r="35" spans="1:10" x14ac:dyDescent="0.25">
      <c r="A35" s="86"/>
      <c r="B35" s="87"/>
      <c r="C35" s="87"/>
      <c r="D35" s="87"/>
      <c r="E35" s="87"/>
      <c r="F35" s="87"/>
      <c r="G35" s="141">
        <f>IFERROR(C35/B35,0)</f>
        <v>0</v>
      </c>
      <c r="H35" s="141">
        <f>IFERROR(E35/D35,0)</f>
        <v>0</v>
      </c>
      <c r="I35" s="141">
        <f>IFERROR(F35/E35,0)</f>
        <v>0</v>
      </c>
      <c r="J35" s="141">
        <f>IFERROR(F35/B35,0)</f>
        <v>0</v>
      </c>
    </row>
    <row r="36" spans="1:10" x14ac:dyDescent="0.25">
      <c r="A36" s="20"/>
      <c r="B36" s="3"/>
      <c r="C36" s="3"/>
      <c r="D36" s="3"/>
      <c r="E36" s="3"/>
      <c r="F36" s="3"/>
      <c r="G36" s="142">
        <f t="shared" ref="G36:G50" si="5">IFERROR(C36/B36,0)</f>
        <v>0</v>
      </c>
      <c r="H36" s="142">
        <f t="shared" ref="H36:H50" si="6">IFERROR(E36/D36,0)</f>
        <v>0</v>
      </c>
      <c r="I36" s="142">
        <f t="shared" ref="I36:I50" si="7">IFERROR(F36/E36,0)</f>
        <v>0</v>
      </c>
      <c r="J36" s="142">
        <f t="shared" ref="J36:J50" si="8">IFERROR(F36/B36,0)</f>
        <v>0</v>
      </c>
    </row>
    <row r="37" spans="1:10" x14ac:dyDescent="0.25">
      <c r="A37" s="20"/>
      <c r="B37" s="3"/>
      <c r="C37" s="3"/>
      <c r="D37" s="3"/>
      <c r="E37" s="3"/>
      <c r="F37" s="3"/>
      <c r="G37" s="142">
        <f t="shared" si="5"/>
        <v>0</v>
      </c>
      <c r="H37" s="142">
        <f t="shared" si="6"/>
        <v>0</v>
      </c>
      <c r="I37" s="142">
        <f t="shared" si="7"/>
        <v>0</v>
      </c>
      <c r="J37" s="142">
        <f t="shared" si="8"/>
        <v>0</v>
      </c>
    </row>
    <row r="38" spans="1:10" x14ac:dyDescent="0.25">
      <c r="A38" s="20"/>
      <c r="B38" s="3"/>
      <c r="C38" s="3"/>
      <c r="D38" s="3"/>
      <c r="E38" s="3"/>
      <c r="F38" s="3"/>
      <c r="G38" s="142">
        <f t="shared" si="5"/>
        <v>0</v>
      </c>
      <c r="H38" s="142">
        <f t="shared" si="6"/>
        <v>0</v>
      </c>
      <c r="I38" s="142">
        <f t="shared" si="7"/>
        <v>0</v>
      </c>
      <c r="J38" s="142">
        <f t="shared" si="8"/>
        <v>0</v>
      </c>
    </row>
    <row r="39" spans="1:10" x14ac:dyDescent="0.25">
      <c r="A39" s="20"/>
      <c r="B39" s="3"/>
      <c r="C39" s="3"/>
      <c r="D39" s="3"/>
      <c r="E39" s="3"/>
      <c r="F39" s="3"/>
      <c r="G39" s="142">
        <f t="shared" si="5"/>
        <v>0</v>
      </c>
      <c r="H39" s="142">
        <f t="shared" si="6"/>
        <v>0</v>
      </c>
      <c r="I39" s="142">
        <f t="shared" si="7"/>
        <v>0</v>
      </c>
      <c r="J39" s="142">
        <f t="shared" si="8"/>
        <v>0</v>
      </c>
    </row>
    <row r="40" spans="1:10" ht="19.5" customHeight="1" x14ac:dyDescent="0.25">
      <c r="A40" s="20"/>
      <c r="B40" s="3"/>
      <c r="C40" s="3"/>
      <c r="D40" s="3"/>
      <c r="E40" s="3"/>
      <c r="F40" s="3"/>
      <c r="G40" s="142">
        <f t="shared" si="5"/>
        <v>0</v>
      </c>
      <c r="H40" s="142">
        <f t="shared" si="6"/>
        <v>0</v>
      </c>
      <c r="I40" s="142">
        <f t="shared" si="7"/>
        <v>0</v>
      </c>
      <c r="J40" s="142">
        <f t="shared" si="8"/>
        <v>0</v>
      </c>
    </row>
    <row r="41" spans="1:10" ht="18" customHeight="1" x14ac:dyDescent="0.25">
      <c r="A41" s="20"/>
      <c r="B41" s="3"/>
      <c r="C41" s="3"/>
      <c r="D41" s="3"/>
      <c r="E41" s="3"/>
      <c r="F41" s="3"/>
      <c r="G41" s="142">
        <f t="shared" si="5"/>
        <v>0</v>
      </c>
      <c r="H41" s="142">
        <f t="shared" si="6"/>
        <v>0</v>
      </c>
      <c r="I41" s="142">
        <f t="shared" si="7"/>
        <v>0</v>
      </c>
      <c r="J41" s="142">
        <f t="shared" si="8"/>
        <v>0</v>
      </c>
    </row>
    <row r="42" spans="1:10" ht="17.25" customHeight="1" x14ac:dyDescent="0.25">
      <c r="A42" s="20"/>
      <c r="B42" s="3"/>
      <c r="C42" s="3"/>
      <c r="D42" s="3"/>
      <c r="E42" s="3"/>
      <c r="F42" s="3"/>
      <c r="G42" s="142">
        <f t="shared" si="5"/>
        <v>0</v>
      </c>
      <c r="H42" s="142">
        <f t="shared" si="6"/>
        <v>0</v>
      </c>
      <c r="I42" s="142">
        <f t="shared" si="7"/>
        <v>0</v>
      </c>
      <c r="J42" s="142">
        <f t="shared" si="8"/>
        <v>0</v>
      </c>
    </row>
    <row r="43" spans="1:10" ht="17.25" customHeight="1" x14ac:dyDescent="0.25">
      <c r="A43" s="20"/>
      <c r="B43" s="33"/>
      <c r="C43" s="33"/>
      <c r="D43" s="33"/>
      <c r="E43" s="33"/>
      <c r="F43" s="33"/>
      <c r="G43" s="142">
        <f t="shared" si="5"/>
        <v>0</v>
      </c>
      <c r="H43" s="142">
        <f t="shared" si="6"/>
        <v>0</v>
      </c>
      <c r="I43" s="142">
        <f t="shared" si="7"/>
        <v>0</v>
      </c>
      <c r="J43" s="142">
        <f t="shared" si="8"/>
        <v>0</v>
      </c>
    </row>
    <row r="44" spans="1:10" x14ac:dyDescent="0.25">
      <c r="A44" s="20"/>
      <c r="B44" s="34"/>
      <c r="C44" s="34"/>
      <c r="D44" s="33"/>
      <c r="E44" s="33"/>
      <c r="F44" s="33"/>
      <c r="G44" s="142">
        <f t="shared" si="5"/>
        <v>0</v>
      </c>
      <c r="H44" s="142">
        <f t="shared" si="6"/>
        <v>0</v>
      </c>
      <c r="I44" s="142">
        <f t="shared" si="7"/>
        <v>0</v>
      </c>
      <c r="J44" s="142">
        <f t="shared" si="8"/>
        <v>0</v>
      </c>
    </row>
    <row r="45" spans="1:10" x14ac:dyDescent="0.25">
      <c r="A45" s="20"/>
      <c r="B45" s="3"/>
      <c r="C45" s="3"/>
      <c r="D45" s="3"/>
      <c r="E45" s="3"/>
      <c r="F45" s="3"/>
      <c r="G45" s="142">
        <f t="shared" si="5"/>
        <v>0</v>
      </c>
      <c r="H45" s="142">
        <f t="shared" si="6"/>
        <v>0</v>
      </c>
      <c r="I45" s="142">
        <f t="shared" si="7"/>
        <v>0</v>
      </c>
      <c r="J45" s="142">
        <f t="shared" si="8"/>
        <v>0</v>
      </c>
    </row>
    <row r="46" spans="1:10" x14ac:dyDescent="0.25">
      <c r="A46" s="20"/>
      <c r="B46" s="3"/>
      <c r="C46" s="3"/>
      <c r="D46" s="3"/>
      <c r="E46" s="3"/>
      <c r="F46" s="3"/>
      <c r="G46" s="142">
        <f t="shared" si="5"/>
        <v>0</v>
      </c>
      <c r="H46" s="142">
        <f t="shared" si="6"/>
        <v>0</v>
      </c>
      <c r="I46" s="142">
        <f t="shared" si="7"/>
        <v>0</v>
      </c>
      <c r="J46" s="142">
        <f t="shared" si="8"/>
        <v>0</v>
      </c>
    </row>
    <row r="47" spans="1:10" x14ac:dyDescent="0.25">
      <c r="A47" s="20"/>
      <c r="B47" s="3"/>
      <c r="C47" s="3"/>
      <c r="D47" s="3"/>
      <c r="E47" s="3"/>
      <c r="F47" s="3"/>
      <c r="G47" s="142">
        <f t="shared" si="5"/>
        <v>0</v>
      </c>
      <c r="H47" s="142">
        <f t="shared" si="6"/>
        <v>0</v>
      </c>
      <c r="I47" s="142">
        <f t="shared" si="7"/>
        <v>0</v>
      </c>
      <c r="J47" s="142">
        <f t="shared" si="8"/>
        <v>0</v>
      </c>
    </row>
    <row r="48" spans="1:10" x14ac:dyDescent="0.25">
      <c r="A48" s="20"/>
      <c r="B48" s="3"/>
      <c r="C48" s="3"/>
      <c r="D48" s="3"/>
      <c r="E48" s="3"/>
      <c r="F48" s="3"/>
      <c r="G48" s="142">
        <f t="shared" si="5"/>
        <v>0</v>
      </c>
      <c r="H48" s="142">
        <f t="shared" si="6"/>
        <v>0</v>
      </c>
      <c r="I48" s="142">
        <f t="shared" si="7"/>
        <v>0</v>
      </c>
      <c r="J48" s="142">
        <f t="shared" si="8"/>
        <v>0</v>
      </c>
    </row>
    <row r="49" spans="1:10" ht="18.75" customHeight="1" x14ac:dyDescent="0.25">
      <c r="A49" s="20"/>
      <c r="B49" s="3"/>
      <c r="C49" s="3"/>
      <c r="D49" s="3"/>
      <c r="E49" s="3"/>
      <c r="F49" s="3"/>
      <c r="G49" s="142">
        <f t="shared" si="5"/>
        <v>0</v>
      </c>
      <c r="H49" s="142">
        <f t="shared" si="6"/>
        <v>0</v>
      </c>
      <c r="I49" s="142">
        <f t="shared" si="7"/>
        <v>0</v>
      </c>
      <c r="J49" s="142">
        <f t="shared" si="8"/>
        <v>0</v>
      </c>
    </row>
    <row r="50" spans="1:10" ht="17.25" customHeight="1" x14ac:dyDescent="0.25">
      <c r="A50" s="20"/>
      <c r="B50" s="3"/>
      <c r="C50" s="3"/>
      <c r="D50" s="3"/>
      <c r="E50" s="3"/>
      <c r="F50" s="3"/>
      <c r="G50" s="142">
        <f t="shared" si="5"/>
        <v>0</v>
      </c>
      <c r="H50" s="142">
        <f t="shared" si="6"/>
        <v>0</v>
      </c>
      <c r="I50" s="142">
        <f t="shared" si="7"/>
        <v>0</v>
      </c>
      <c r="J50" s="142">
        <f t="shared" si="8"/>
        <v>0</v>
      </c>
    </row>
    <row r="51" spans="1:10" ht="18" customHeight="1" x14ac:dyDescent="0.25">
      <c r="A51" s="20"/>
      <c r="B51" s="3"/>
      <c r="C51" s="3"/>
      <c r="D51" s="3"/>
      <c r="E51" s="3"/>
      <c r="F51" s="3"/>
      <c r="G51" s="142">
        <f>IFERROR(C51/B51,0)</f>
        <v>0</v>
      </c>
      <c r="H51" s="142">
        <f>IFERROR(E51/D51,0)</f>
        <v>0</v>
      </c>
      <c r="I51" s="142">
        <f>IFERROR(F51/E51,0)</f>
        <v>0</v>
      </c>
      <c r="J51" s="142">
        <f>IFERROR(F51/B51,0)</f>
        <v>0</v>
      </c>
    </row>
    <row r="52" spans="1:10" ht="16.5" customHeight="1" x14ac:dyDescent="0.25">
      <c r="A52" s="20"/>
      <c r="B52" s="3"/>
      <c r="C52" s="3"/>
      <c r="D52" s="3"/>
      <c r="E52" s="3"/>
      <c r="F52" s="3"/>
      <c r="G52" s="142">
        <f t="shared" ref="G52:G62" si="9">IFERROR(C52/B52,0)</f>
        <v>0</v>
      </c>
      <c r="H52" s="142">
        <f t="shared" ref="H52:H62" si="10">IFERROR(E52/D52,0)</f>
        <v>0</v>
      </c>
      <c r="I52" s="142">
        <f t="shared" ref="I52:I62" si="11">IFERROR(F52/E52,0)</f>
        <v>0</v>
      </c>
      <c r="J52" s="142">
        <f t="shared" ref="J52:J62" si="12">IFERROR(F52/B52,0)</f>
        <v>0</v>
      </c>
    </row>
    <row r="53" spans="1:10" x14ac:dyDescent="0.25">
      <c r="A53" s="20"/>
      <c r="B53" s="3"/>
      <c r="C53" s="3"/>
      <c r="D53" s="3"/>
      <c r="E53" s="3"/>
      <c r="F53" s="3"/>
      <c r="G53" s="142">
        <f t="shared" si="9"/>
        <v>0</v>
      </c>
      <c r="H53" s="142">
        <f t="shared" si="10"/>
        <v>0</v>
      </c>
      <c r="I53" s="142">
        <f t="shared" si="11"/>
        <v>0</v>
      </c>
      <c r="J53" s="142">
        <f t="shared" si="12"/>
        <v>0</v>
      </c>
    </row>
    <row r="54" spans="1:10" ht="19.5" customHeight="1" x14ac:dyDescent="0.25">
      <c r="A54" s="20"/>
      <c r="B54" s="3"/>
      <c r="C54" s="3"/>
      <c r="D54" s="3"/>
      <c r="E54" s="3"/>
      <c r="F54" s="3"/>
      <c r="G54" s="142">
        <f t="shared" si="9"/>
        <v>0</v>
      </c>
      <c r="H54" s="142">
        <f t="shared" si="10"/>
        <v>0</v>
      </c>
      <c r="I54" s="142">
        <f t="shared" si="11"/>
        <v>0</v>
      </c>
      <c r="J54" s="142">
        <f t="shared" si="12"/>
        <v>0</v>
      </c>
    </row>
    <row r="55" spans="1:10" ht="18.75" customHeight="1" x14ac:dyDescent="0.25">
      <c r="A55" s="20"/>
      <c r="B55" s="3"/>
      <c r="C55" s="3"/>
      <c r="D55" s="3"/>
      <c r="E55" s="3"/>
      <c r="F55" s="3"/>
      <c r="G55" s="142">
        <f t="shared" si="9"/>
        <v>0</v>
      </c>
      <c r="H55" s="142">
        <f t="shared" si="10"/>
        <v>0</v>
      </c>
      <c r="I55" s="142">
        <f t="shared" si="11"/>
        <v>0</v>
      </c>
      <c r="J55" s="142">
        <f t="shared" si="12"/>
        <v>0</v>
      </c>
    </row>
    <row r="56" spans="1:10" ht="17.25" customHeight="1" x14ac:dyDescent="0.25">
      <c r="A56" s="20"/>
      <c r="B56" s="3"/>
      <c r="C56" s="3"/>
      <c r="D56" s="3"/>
      <c r="E56" s="3"/>
      <c r="F56" s="3"/>
      <c r="G56" s="142">
        <f t="shared" si="9"/>
        <v>0</v>
      </c>
      <c r="H56" s="142">
        <f t="shared" si="10"/>
        <v>0</v>
      </c>
      <c r="I56" s="142">
        <f t="shared" si="11"/>
        <v>0</v>
      </c>
      <c r="J56" s="142">
        <f t="shared" si="12"/>
        <v>0</v>
      </c>
    </row>
    <row r="57" spans="1:10" ht="16.5" customHeight="1" x14ac:dyDescent="0.25">
      <c r="A57" s="20"/>
      <c r="B57" s="3"/>
      <c r="C57" s="3"/>
      <c r="D57" s="3"/>
      <c r="E57" s="3"/>
      <c r="F57" s="3"/>
      <c r="G57" s="142">
        <f t="shared" si="9"/>
        <v>0</v>
      </c>
      <c r="H57" s="142">
        <f t="shared" si="10"/>
        <v>0</v>
      </c>
      <c r="I57" s="142">
        <f t="shared" si="11"/>
        <v>0</v>
      </c>
      <c r="J57" s="142">
        <f t="shared" si="12"/>
        <v>0</v>
      </c>
    </row>
    <row r="58" spans="1:10" ht="17.25" customHeight="1" x14ac:dyDescent="0.25">
      <c r="A58" s="20"/>
      <c r="B58" s="3"/>
      <c r="C58" s="3"/>
      <c r="D58" s="3"/>
      <c r="E58" s="3"/>
      <c r="F58" s="3"/>
      <c r="G58" s="142">
        <f t="shared" si="9"/>
        <v>0</v>
      </c>
      <c r="H58" s="142">
        <f t="shared" si="10"/>
        <v>0</v>
      </c>
      <c r="I58" s="142">
        <f t="shared" si="11"/>
        <v>0</v>
      </c>
      <c r="J58" s="142">
        <f t="shared" si="12"/>
        <v>0</v>
      </c>
    </row>
    <row r="59" spans="1:10" x14ac:dyDescent="0.25">
      <c r="A59" s="20"/>
      <c r="B59" s="3"/>
      <c r="C59" s="3"/>
      <c r="D59" s="3"/>
      <c r="E59" s="3"/>
      <c r="F59" s="3"/>
      <c r="G59" s="142">
        <f t="shared" si="9"/>
        <v>0</v>
      </c>
      <c r="H59" s="142">
        <f t="shared" si="10"/>
        <v>0</v>
      </c>
      <c r="I59" s="142">
        <f t="shared" si="11"/>
        <v>0</v>
      </c>
      <c r="J59" s="142">
        <f t="shared" si="12"/>
        <v>0</v>
      </c>
    </row>
    <row r="60" spans="1:10" x14ac:dyDescent="0.25">
      <c r="A60" s="20"/>
      <c r="B60" s="3"/>
      <c r="C60" s="3"/>
      <c r="D60" s="3"/>
      <c r="E60" s="3"/>
      <c r="F60" s="3"/>
      <c r="G60" s="142">
        <f t="shared" si="9"/>
        <v>0</v>
      </c>
      <c r="H60" s="142">
        <f t="shared" si="10"/>
        <v>0</v>
      </c>
      <c r="I60" s="142">
        <f t="shared" si="11"/>
        <v>0</v>
      </c>
      <c r="J60" s="142">
        <f t="shared" si="12"/>
        <v>0</v>
      </c>
    </row>
    <row r="61" spans="1:10" x14ac:dyDescent="0.25">
      <c r="A61" s="34"/>
      <c r="B61" s="33"/>
      <c r="C61" s="33"/>
      <c r="D61" s="33"/>
      <c r="E61" s="33"/>
      <c r="F61" s="33"/>
      <c r="G61" s="142">
        <f t="shared" si="9"/>
        <v>0</v>
      </c>
      <c r="H61" s="142">
        <f t="shared" si="10"/>
        <v>0</v>
      </c>
      <c r="I61" s="142">
        <f t="shared" si="11"/>
        <v>0</v>
      </c>
      <c r="J61" s="142">
        <f t="shared" si="12"/>
        <v>0</v>
      </c>
    </row>
    <row r="62" spans="1:10" ht="17.25" customHeight="1" x14ac:dyDescent="0.25">
      <c r="A62" s="140" t="s">
        <v>31</v>
      </c>
      <c r="B62" s="61">
        <f>+SUM(B35:B61)</f>
        <v>0</v>
      </c>
      <c r="C62" s="61">
        <f>+SUM(C35:C61)</f>
        <v>0</v>
      </c>
      <c r="D62" s="61">
        <f>+SUM(D35:D61)</f>
        <v>0</v>
      </c>
      <c r="E62" s="61">
        <f>+SUM(E35:E61)</f>
        <v>0</v>
      </c>
      <c r="F62" s="61">
        <f>+SUM(F35:F61)</f>
        <v>0</v>
      </c>
      <c r="G62" s="142">
        <f t="shared" si="9"/>
        <v>0</v>
      </c>
      <c r="H62" s="142">
        <f t="shared" si="10"/>
        <v>0</v>
      </c>
      <c r="I62" s="142">
        <f t="shared" si="11"/>
        <v>0</v>
      </c>
      <c r="J62" s="142">
        <f t="shared" si="12"/>
        <v>0</v>
      </c>
    </row>
    <row r="64" spans="1:10" ht="16.5" thickBot="1" x14ac:dyDescent="0.3">
      <c r="A64" s="129" t="s">
        <v>102</v>
      </c>
      <c r="B64" s="7"/>
      <c r="C64" s="7"/>
      <c r="D64" s="7"/>
      <c r="E64" s="7"/>
    </row>
    <row r="65" spans="1:9" ht="63.75" thickBot="1" x14ac:dyDescent="0.3">
      <c r="A65" s="99" t="s">
        <v>54</v>
      </c>
      <c r="B65" s="100" t="s">
        <v>35</v>
      </c>
      <c r="C65" s="101" t="s">
        <v>36</v>
      </c>
      <c r="D65" s="101" t="s">
        <v>37</v>
      </c>
      <c r="E65" s="101" t="s">
        <v>38</v>
      </c>
      <c r="F65" s="102" t="s">
        <v>116</v>
      </c>
      <c r="G65" s="102" t="s">
        <v>117</v>
      </c>
      <c r="H65" s="102" t="s">
        <v>118</v>
      </c>
      <c r="I65" s="103" t="s">
        <v>119</v>
      </c>
    </row>
    <row r="66" spans="1:9" x14ac:dyDescent="0.25">
      <c r="A66" s="86"/>
      <c r="B66" s="87"/>
      <c r="C66" s="87"/>
      <c r="D66" s="87"/>
      <c r="E66" s="87"/>
      <c r="F66" s="143">
        <f>+IFERROR(B66/(C4+C35),0)*100</f>
        <v>0</v>
      </c>
      <c r="G66" s="143">
        <f>+IFERROR(C66/(D4+D35),0)*100</f>
        <v>0</v>
      </c>
      <c r="H66" s="143">
        <f>+IFERROR(D66/(E4+E35),0)*100</f>
        <v>0</v>
      </c>
      <c r="I66" s="143">
        <f>+IFERROR(E66/(F4+F35),0)*100</f>
        <v>0</v>
      </c>
    </row>
    <row r="67" spans="1:9" x14ac:dyDescent="0.25">
      <c r="A67" s="20"/>
      <c r="B67" s="3"/>
      <c r="C67" s="3"/>
      <c r="D67" s="3"/>
      <c r="E67" s="3"/>
      <c r="F67" s="144">
        <f t="shared" ref="F67:F76" si="13">+IFERROR(B67/(C5+C36),0)*100</f>
        <v>0</v>
      </c>
      <c r="G67" s="144">
        <f t="shared" ref="G67:G76" si="14">+IFERROR(C67/(D5+D36),0)*100</f>
        <v>0</v>
      </c>
      <c r="H67" s="144">
        <f t="shared" ref="H67:H77" si="15">+IFERROR(D67/(E5+E36),0)*100</f>
        <v>0</v>
      </c>
      <c r="I67" s="144">
        <f t="shared" ref="I67:I77" si="16">+IFERROR(E67/(F5+F36),0)*100</f>
        <v>0</v>
      </c>
    </row>
    <row r="68" spans="1:9" x14ac:dyDescent="0.25">
      <c r="A68" s="20"/>
      <c r="B68" s="3"/>
      <c r="C68" s="3"/>
      <c r="D68" s="3"/>
      <c r="E68" s="3"/>
      <c r="F68" s="144">
        <f t="shared" si="13"/>
        <v>0</v>
      </c>
      <c r="G68" s="144">
        <f t="shared" si="14"/>
        <v>0</v>
      </c>
      <c r="H68" s="144">
        <f t="shared" si="15"/>
        <v>0</v>
      </c>
      <c r="I68" s="144">
        <f t="shared" si="16"/>
        <v>0</v>
      </c>
    </row>
    <row r="69" spans="1:9" x14ac:dyDescent="0.25">
      <c r="A69" s="20"/>
      <c r="B69" s="3"/>
      <c r="C69" s="3"/>
      <c r="D69" s="3"/>
      <c r="E69" s="3"/>
      <c r="F69" s="144">
        <f t="shared" si="13"/>
        <v>0</v>
      </c>
      <c r="G69" s="144">
        <f t="shared" si="14"/>
        <v>0</v>
      </c>
      <c r="H69" s="144">
        <f t="shared" si="15"/>
        <v>0</v>
      </c>
      <c r="I69" s="144">
        <f t="shared" si="16"/>
        <v>0</v>
      </c>
    </row>
    <row r="70" spans="1:9" x14ac:dyDescent="0.25">
      <c r="A70" s="20"/>
      <c r="B70" s="3"/>
      <c r="C70" s="3"/>
      <c r="D70" s="3"/>
      <c r="E70" s="3"/>
      <c r="F70" s="144">
        <f t="shared" si="13"/>
        <v>0</v>
      </c>
      <c r="G70" s="144">
        <f t="shared" si="14"/>
        <v>0</v>
      </c>
      <c r="H70" s="144">
        <f t="shared" si="15"/>
        <v>0</v>
      </c>
      <c r="I70" s="144">
        <f t="shared" si="16"/>
        <v>0</v>
      </c>
    </row>
    <row r="71" spans="1:9" x14ac:dyDescent="0.25">
      <c r="A71" s="20"/>
      <c r="B71" s="3"/>
      <c r="C71" s="3"/>
      <c r="D71" s="3"/>
      <c r="E71" s="3"/>
      <c r="F71" s="144">
        <f t="shared" si="13"/>
        <v>0</v>
      </c>
      <c r="G71" s="144">
        <f t="shared" si="14"/>
        <v>0</v>
      </c>
      <c r="H71" s="144">
        <f t="shared" si="15"/>
        <v>0</v>
      </c>
      <c r="I71" s="144">
        <f t="shared" si="16"/>
        <v>0</v>
      </c>
    </row>
    <row r="72" spans="1:9" x14ac:dyDescent="0.25">
      <c r="A72" s="20"/>
      <c r="B72" s="3"/>
      <c r="C72" s="3"/>
      <c r="D72" s="3"/>
      <c r="E72" s="3"/>
      <c r="F72" s="144">
        <f t="shared" si="13"/>
        <v>0</v>
      </c>
      <c r="G72" s="144">
        <f t="shared" si="14"/>
        <v>0</v>
      </c>
      <c r="H72" s="144">
        <f t="shared" si="15"/>
        <v>0</v>
      </c>
      <c r="I72" s="144">
        <f t="shared" si="16"/>
        <v>0</v>
      </c>
    </row>
    <row r="73" spans="1:9" x14ac:dyDescent="0.25">
      <c r="A73" s="20"/>
      <c r="B73" s="3"/>
      <c r="C73" s="3"/>
      <c r="D73" s="3"/>
      <c r="E73" s="3"/>
      <c r="F73" s="144">
        <f t="shared" si="13"/>
        <v>0</v>
      </c>
      <c r="G73" s="144">
        <f t="shared" si="14"/>
        <v>0</v>
      </c>
      <c r="H73" s="144">
        <f t="shared" si="15"/>
        <v>0</v>
      </c>
      <c r="I73" s="144">
        <f t="shared" si="16"/>
        <v>0</v>
      </c>
    </row>
    <row r="74" spans="1:9" x14ac:dyDescent="0.25">
      <c r="A74" s="20"/>
      <c r="B74" s="3"/>
      <c r="C74" s="3"/>
      <c r="D74" s="3"/>
      <c r="E74" s="3"/>
      <c r="F74" s="144">
        <f t="shared" si="13"/>
        <v>0</v>
      </c>
      <c r="G74" s="144">
        <f t="shared" si="14"/>
        <v>0</v>
      </c>
      <c r="H74" s="144">
        <f t="shared" si="15"/>
        <v>0</v>
      </c>
      <c r="I74" s="144">
        <f t="shared" si="16"/>
        <v>0</v>
      </c>
    </row>
    <row r="75" spans="1:9" x14ac:dyDescent="0.25">
      <c r="A75" s="20"/>
      <c r="B75" s="3"/>
      <c r="C75" s="3"/>
      <c r="D75" s="3"/>
      <c r="E75" s="3"/>
      <c r="F75" s="144">
        <f t="shared" si="13"/>
        <v>0</v>
      </c>
      <c r="G75" s="144">
        <f t="shared" si="14"/>
        <v>0</v>
      </c>
      <c r="H75" s="144">
        <f t="shared" si="15"/>
        <v>0</v>
      </c>
      <c r="I75" s="144">
        <f t="shared" si="16"/>
        <v>0</v>
      </c>
    </row>
    <row r="76" spans="1:9" x14ac:dyDescent="0.25">
      <c r="A76" s="20"/>
      <c r="B76" s="3"/>
      <c r="C76" s="3"/>
      <c r="D76" s="3"/>
      <c r="E76" s="3"/>
      <c r="F76" s="144">
        <f t="shared" si="13"/>
        <v>0</v>
      </c>
      <c r="G76" s="144">
        <f t="shared" si="14"/>
        <v>0</v>
      </c>
      <c r="H76" s="144">
        <f t="shared" si="15"/>
        <v>0</v>
      </c>
      <c r="I76" s="144">
        <f t="shared" si="16"/>
        <v>0</v>
      </c>
    </row>
    <row r="77" spans="1:9" x14ac:dyDescent="0.25">
      <c r="A77" s="20"/>
      <c r="B77" s="3"/>
      <c r="C77" s="3"/>
      <c r="D77" s="3"/>
      <c r="E77" s="3"/>
      <c r="F77" s="144">
        <f t="shared" ref="F77:G87" si="17">+IFERROR(B77/(C15+C46),0)*100</f>
        <v>0</v>
      </c>
      <c r="G77" s="144">
        <f t="shared" si="17"/>
        <v>0</v>
      </c>
      <c r="H77" s="144">
        <f t="shared" si="15"/>
        <v>0</v>
      </c>
      <c r="I77" s="144">
        <f t="shared" si="16"/>
        <v>0</v>
      </c>
    </row>
    <row r="78" spans="1:9" x14ac:dyDescent="0.25">
      <c r="A78" s="20"/>
      <c r="B78" s="3"/>
      <c r="C78" s="3"/>
      <c r="D78" s="3"/>
      <c r="E78" s="3"/>
      <c r="F78" s="144">
        <f t="shared" si="17"/>
        <v>0</v>
      </c>
      <c r="G78" s="144">
        <f t="shared" si="17"/>
        <v>0</v>
      </c>
      <c r="H78" s="144">
        <f t="shared" ref="H78:H93" si="18">+IFERROR(D78/(E16+E47),0)*100</f>
        <v>0</v>
      </c>
      <c r="I78" s="144">
        <f t="shared" ref="I78:I93" si="19">+IFERROR(E78/(F16+F47),0)*100</f>
        <v>0</v>
      </c>
    </row>
    <row r="79" spans="1:9" x14ac:dyDescent="0.25">
      <c r="A79" s="20"/>
      <c r="B79" s="3"/>
      <c r="C79" s="3"/>
      <c r="D79" s="3"/>
      <c r="E79" s="3"/>
      <c r="F79" s="144">
        <f t="shared" si="17"/>
        <v>0</v>
      </c>
      <c r="G79" s="144">
        <f t="shared" si="17"/>
        <v>0</v>
      </c>
      <c r="H79" s="144">
        <f t="shared" si="18"/>
        <v>0</v>
      </c>
      <c r="I79" s="144">
        <f t="shared" si="19"/>
        <v>0</v>
      </c>
    </row>
    <row r="80" spans="1:9" x14ac:dyDescent="0.25">
      <c r="A80" s="20"/>
      <c r="B80" s="3"/>
      <c r="C80" s="3"/>
      <c r="D80" s="3"/>
      <c r="E80" s="3"/>
      <c r="F80" s="144">
        <f t="shared" si="17"/>
        <v>0</v>
      </c>
      <c r="G80" s="144">
        <f t="shared" si="17"/>
        <v>0</v>
      </c>
      <c r="H80" s="144">
        <f t="shared" si="18"/>
        <v>0</v>
      </c>
      <c r="I80" s="144">
        <f t="shared" si="19"/>
        <v>0</v>
      </c>
    </row>
    <row r="81" spans="1:9" x14ac:dyDescent="0.25">
      <c r="A81" s="20"/>
      <c r="B81" s="3"/>
      <c r="C81" s="3"/>
      <c r="D81" s="3"/>
      <c r="E81" s="3"/>
      <c r="F81" s="144">
        <f t="shared" si="17"/>
        <v>0</v>
      </c>
      <c r="G81" s="144">
        <f t="shared" si="17"/>
        <v>0</v>
      </c>
      <c r="H81" s="144">
        <f t="shared" si="18"/>
        <v>0</v>
      </c>
      <c r="I81" s="144">
        <f t="shared" si="19"/>
        <v>0</v>
      </c>
    </row>
    <row r="82" spans="1:9" x14ac:dyDescent="0.25">
      <c r="A82" s="20"/>
      <c r="B82" s="3"/>
      <c r="C82" s="3"/>
      <c r="D82" s="3"/>
      <c r="E82" s="3"/>
      <c r="F82" s="144">
        <f t="shared" si="17"/>
        <v>0</v>
      </c>
      <c r="G82" s="144">
        <f t="shared" si="17"/>
        <v>0</v>
      </c>
      <c r="H82" s="144">
        <f t="shared" si="18"/>
        <v>0</v>
      </c>
      <c r="I82" s="144">
        <f t="shared" si="19"/>
        <v>0</v>
      </c>
    </row>
    <row r="83" spans="1:9" x14ac:dyDescent="0.25">
      <c r="A83" s="20"/>
      <c r="B83" s="3"/>
      <c r="C83" s="3"/>
      <c r="D83" s="3"/>
      <c r="E83" s="3"/>
      <c r="F83" s="144">
        <f t="shared" si="17"/>
        <v>0</v>
      </c>
      <c r="G83" s="144">
        <f t="shared" si="17"/>
        <v>0</v>
      </c>
      <c r="H83" s="144">
        <f t="shared" si="18"/>
        <v>0</v>
      </c>
      <c r="I83" s="144">
        <f t="shared" si="19"/>
        <v>0</v>
      </c>
    </row>
    <row r="84" spans="1:9" x14ac:dyDescent="0.25">
      <c r="A84" s="20"/>
      <c r="B84" s="3"/>
      <c r="C84" s="3"/>
      <c r="D84" s="3"/>
      <c r="E84" s="3"/>
      <c r="F84" s="144">
        <f t="shared" si="17"/>
        <v>0</v>
      </c>
      <c r="G84" s="144">
        <f t="shared" si="17"/>
        <v>0</v>
      </c>
      <c r="H84" s="144">
        <f t="shared" si="18"/>
        <v>0</v>
      </c>
      <c r="I84" s="144">
        <f t="shared" si="19"/>
        <v>0</v>
      </c>
    </row>
    <row r="85" spans="1:9" x14ac:dyDescent="0.25">
      <c r="A85" s="20"/>
      <c r="B85" s="3"/>
      <c r="C85" s="3"/>
      <c r="D85" s="3"/>
      <c r="E85" s="3"/>
      <c r="F85" s="144">
        <f t="shared" si="17"/>
        <v>0</v>
      </c>
      <c r="G85" s="144">
        <f t="shared" si="17"/>
        <v>0</v>
      </c>
      <c r="H85" s="144">
        <f t="shared" si="18"/>
        <v>0</v>
      </c>
      <c r="I85" s="144">
        <f t="shared" si="19"/>
        <v>0</v>
      </c>
    </row>
    <row r="86" spans="1:9" x14ac:dyDescent="0.25">
      <c r="A86" s="20"/>
      <c r="B86" s="3"/>
      <c r="C86" s="3"/>
      <c r="D86" s="3"/>
      <c r="E86" s="3"/>
      <c r="F86" s="144">
        <f t="shared" si="17"/>
        <v>0</v>
      </c>
      <c r="G86" s="144">
        <f t="shared" si="17"/>
        <v>0</v>
      </c>
      <c r="H86" s="144">
        <f t="shared" si="18"/>
        <v>0</v>
      </c>
      <c r="I86" s="144">
        <f t="shared" si="19"/>
        <v>0</v>
      </c>
    </row>
    <row r="87" spans="1:9" x14ac:dyDescent="0.25">
      <c r="A87" s="20"/>
      <c r="B87" s="3"/>
      <c r="C87" s="3"/>
      <c r="D87" s="3"/>
      <c r="E87" s="3"/>
      <c r="F87" s="144">
        <f t="shared" si="17"/>
        <v>0</v>
      </c>
      <c r="G87" s="144">
        <f t="shared" si="17"/>
        <v>0</v>
      </c>
      <c r="H87" s="144">
        <f t="shared" si="18"/>
        <v>0</v>
      </c>
      <c r="I87" s="144">
        <f t="shared" si="19"/>
        <v>0</v>
      </c>
    </row>
    <row r="88" spans="1:9" x14ac:dyDescent="0.25">
      <c r="A88" s="20"/>
      <c r="B88" s="3"/>
      <c r="C88" s="3"/>
      <c r="D88" s="3"/>
      <c r="E88" s="3"/>
      <c r="F88" s="144">
        <f t="shared" ref="F88:G92" si="20">+IFERROR(B88/(C26+C57),0)*100</f>
        <v>0</v>
      </c>
      <c r="G88" s="144">
        <f t="shared" si="20"/>
        <v>0</v>
      </c>
      <c r="H88" s="144">
        <f t="shared" si="18"/>
        <v>0</v>
      </c>
      <c r="I88" s="144">
        <f t="shared" si="19"/>
        <v>0</v>
      </c>
    </row>
    <row r="89" spans="1:9" x14ac:dyDescent="0.25">
      <c r="A89" s="20"/>
      <c r="B89" s="3"/>
      <c r="C89" s="3"/>
      <c r="D89" s="3"/>
      <c r="E89" s="3"/>
      <c r="F89" s="144">
        <f t="shared" si="20"/>
        <v>0</v>
      </c>
      <c r="G89" s="144">
        <f t="shared" si="20"/>
        <v>0</v>
      </c>
      <c r="H89" s="144">
        <f t="shared" si="18"/>
        <v>0</v>
      </c>
      <c r="I89" s="144">
        <f t="shared" si="19"/>
        <v>0</v>
      </c>
    </row>
    <row r="90" spans="1:9" x14ac:dyDescent="0.25">
      <c r="A90" s="20"/>
      <c r="B90" s="3"/>
      <c r="C90" s="3"/>
      <c r="D90" s="3"/>
      <c r="E90" s="3"/>
      <c r="F90" s="144">
        <f t="shared" si="20"/>
        <v>0</v>
      </c>
      <c r="G90" s="144">
        <f t="shared" si="20"/>
        <v>0</v>
      </c>
      <c r="H90" s="144">
        <f t="shared" si="18"/>
        <v>0</v>
      </c>
      <c r="I90" s="144">
        <f t="shared" si="19"/>
        <v>0</v>
      </c>
    </row>
    <row r="91" spans="1:9" x14ac:dyDescent="0.25">
      <c r="A91" s="20"/>
      <c r="B91" s="3"/>
      <c r="C91" s="3"/>
      <c r="D91" s="3"/>
      <c r="E91" s="3"/>
      <c r="F91" s="144">
        <f t="shared" si="20"/>
        <v>0</v>
      </c>
      <c r="G91" s="144">
        <f t="shared" si="20"/>
        <v>0</v>
      </c>
      <c r="H91" s="144">
        <f t="shared" si="18"/>
        <v>0</v>
      </c>
      <c r="I91" s="144">
        <f t="shared" si="19"/>
        <v>0</v>
      </c>
    </row>
    <row r="92" spans="1:9" x14ac:dyDescent="0.25">
      <c r="A92" s="51"/>
      <c r="B92" s="3"/>
      <c r="C92" s="3"/>
      <c r="D92" s="3"/>
      <c r="E92" s="3"/>
      <c r="F92" s="144">
        <f t="shared" si="20"/>
        <v>0</v>
      </c>
      <c r="G92" s="144">
        <f t="shared" si="20"/>
        <v>0</v>
      </c>
      <c r="H92" s="144">
        <f t="shared" si="18"/>
        <v>0</v>
      </c>
      <c r="I92" s="144">
        <f t="shared" si="19"/>
        <v>0</v>
      </c>
    </row>
    <row r="93" spans="1:9" x14ac:dyDescent="0.25">
      <c r="A93" s="140" t="s">
        <v>31</v>
      </c>
      <c r="B93" s="61">
        <f>+SUM(B66:B92)</f>
        <v>0</v>
      </c>
      <c r="C93" s="61">
        <f>+SUM(C66:C92)</f>
        <v>0</v>
      </c>
      <c r="D93" s="61">
        <f>+SUM(D66:D92)</f>
        <v>0</v>
      </c>
      <c r="E93" s="61">
        <f>+SUM(E66:E92)</f>
        <v>0</v>
      </c>
      <c r="F93" s="144">
        <f>+IFERROR(B93/(C31+C62),0)*100</f>
        <v>0</v>
      </c>
      <c r="G93" s="144">
        <f>+IFERROR(C93/(D31+D62),0)*100</f>
        <v>0</v>
      </c>
      <c r="H93" s="144">
        <f t="shared" si="18"/>
        <v>0</v>
      </c>
      <c r="I93" s="144">
        <f t="shared" si="19"/>
        <v>0</v>
      </c>
    </row>
    <row r="94" spans="1:9" x14ac:dyDescent="0.25">
      <c r="A94" s="25"/>
      <c r="B94" s="8"/>
      <c r="C94" s="8"/>
      <c r="D94" s="8"/>
      <c r="I94" s="8"/>
    </row>
  </sheetData>
  <mergeCells count="3">
    <mergeCell ref="A2:J2"/>
    <mergeCell ref="A33:J33"/>
    <mergeCell ref="A1:J1"/>
  </mergeCells>
  <phoneticPr fontId="3" type="noConversion"/>
  <pageMargins left="0.75" right="0.75" top="0.17" bottom="0.17" header="0.17" footer="0.17"/>
  <pageSetup paperSize="9" scale="96" orientation="landscape" r:id="rId1"/>
  <headerFooter alignWithMargins="0"/>
  <rowBreaks count="1" manualBreakCount="1">
    <brk id="3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view="pageBreakPreview" topLeftCell="A109" zoomScaleNormal="100" zoomScaleSheetLayoutView="100" workbookViewId="0">
      <selection sqref="A1:J1"/>
    </sheetView>
  </sheetViews>
  <sheetFormatPr defaultRowHeight="15.75" x14ac:dyDescent="0.25"/>
  <cols>
    <col min="1" max="1" width="24.125" customWidth="1"/>
    <col min="2" max="10" width="10.625" customWidth="1"/>
  </cols>
  <sheetData>
    <row r="1" spans="1:10" ht="20.25" x14ac:dyDescent="0.3">
      <c r="A1" s="573" t="s">
        <v>225</v>
      </c>
      <c r="B1" s="573"/>
      <c r="C1" s="573"/>
      <c r="D1" s="573"/>
      <c r="E1" s="573"/>
      <c r="F1" s="573"/>
      <c r="G1" s="573"/>
      <c r="H1" s="573"/>
      <c r="I1" s="573"/>
      <c r="J1" s="573"/>
    </row>
    <row r="2" spans="1:10" ht="16.5" thickBot="1" x14ac:dyDescent="0.3">
      <c r="A2" s="585" t="s">
        <v>29</v>
      </c>
      <c r="B2" s="585"/>
      <c r="C2" s="585"/>
      <c r="D2" s="585"/>
      <c r="E2" s="585"/>
      <c r="F2" s="585"/>
      <c r="G2" s="585"/>
      <c r="H2" s="585"/>
      <c r="I2" s="585"/>
      <c r="J2" s="585"/>
    </row>
    <row r="3" spans="1:10" ht="32.25" thickBot="1" x14ac:dyDescent="0.3">
      <c r="A3" s="88" t="s">
        <v>54</v>
      </c>
      <c r="B3" s="89" t="s">
        <v>34</v>
      </c>
      <c r="C3" s="89" t="s">
        <v>35</v>
      </c>
      <c r="D3" s="90" t="s">
        <v>36</v>
      </c>
      <c r="E3" s="90" t="s">
        <v>37</v>
      </c>
      <c r="F3" s="90" t="s">
        <v>38</v>
      </c>
      <c r="G3" s="91" t="s">
        <v>39</v>
      </c>
      <c r="H3" s="91" t="s">
        <v>40</v>
      </c>
      <c r="I3" s="91" t="s">
        <v>41</v>
      </c>
      <c r="J3" s="92" t="s">
        <v>42</v>
      </c>
    </row>
    <row r="4" spans="1:10" x14ac:dyDescent="0.25">
      <c r="A4" s="86"/>
      <c r="B4" s="87"/>
      <c r="C4" s="87"/>
      <c r="D4" s="87"/>
      <c r="E4" s="87"/>
      <c r="F4" s="87"/>
      <c r="G4" s="141">
        <f>IFERROR(C4/B4,0)</f>
        <v>0</v>
      </c>
      <c r="H4" s="141">
        <f>IFERROR(E4/D4,0)</f>
        <v>0</v>
      </c>
      <c r="I4" s="141">
        <f>IFERROR(F4/E4,0)</f>
        <v>0</v>
      </c>
      <c r="J4" s="141">
        <f>IFERROR(F4/B4,0)</f>
        <v>0</v>
      </c>
    </row>
    <row r="5" spans="1:10" x14ac:dyDescent="0.25">
      <c r="A5" s="20"/>
      <c r="B5" s="3"/>
      <c r="C5" s="3"/>
      <c r="D5" s="3"/>
      <c r="E5" s="3"/>
      <c r="F5" s="3"/>
      <c r="G5" s="142">
        <f t="shared" ref="G5:G27" si="0">IFERROR(C5/B5,0)</f>
        <v>0</v>
      </c>
      <c r="H5" s="142">
        <f t="shared" ref="H5:H27" si="1">IFERROR(E5/D5,0)</f>
        <v>0</v>
      </c>
      <c r="I5" s="142">
        <f t="shared" ref="I5:I27" si="2">IFERROR(F5/E5,0)</f>
        <v>0</v>
      </c>
      <c r="J5" s="142">
        <f t="shared" ref="J5:J27" si="3">IFERROR(F5/B5,0)</f>
        <v>0</v>
      </c>
    </row>
    <row r="6" spans="1:10" x14ac:dyDescent="0.25">
      <c r="A6" s="20"/>
      <c r="B6" s="3"/>
      <c r="C6" s="3"/>
      <c r="D6" s="3"/>
      <c r="E6" s="3"/>
      <c r="F6" s="3"/>
      <c r="G6" s="142">
        <f t="shared" si="0"/>
        <v>0</v>
      </c>
      <c r="H6" s="142">
        <f t="shared" si="1"/>
        <v>0</v>
      </c>
      <c r="I6" s="142">
        <f t="shared" si="2"/>
        <v>0</v>
      </c>
      <c r="J6" s="142">
        <f t="shared" si="3"/>
        <v>0</v>
      </c>
    </row>
    <row r="7" spans="1:10" x14ac:dyDescent="0.25">
      <c r="A7" s="20"/>
      <c r="B7" s="3"/>
      <c r="C7" s="3"/>
      <c r="D7" s="3"/>
      <c r="E7" s="3"/>
      <c r="F7" s="3"/>
      <c r="G7" s="142">
        <f t="shared" si="0"/>
        <v>0</v>
      </c>
      <c r="H7" s="142">
        <f t="shared" si="1"/>
        <v>0</v>
      </c>
      <c r="I7" s="142">
        <f t="shared" si="2"/>
        <v>0</v>
      </c>
      <c r="J7" s="142">
        <f t="shared" si="3"/>
        <v>0</v>
      </c>
    </row>
    <row r="8" spans="1:10" x14ac:dyDescent="0.25">
      <c r="A8" s="20"/>
      <c r="B8" s="3"/>
      <c r="C8" s="3"/>
      <c r="D8" s="3"/>
      <c r="E8" s="3"/>
      <c r="F8" s="3"/>
      <c r="G8" s="142">
        <f t="shared" si="0"/>
        <v>0</v>
      </c>
      <c r="H8" s="142">
        <f t="shared" si="1"/>
        <v>0</v>
      </c>
      <c r="I8" s="142">
        <f t="shared" si="2"/>
        <v>0</v>
      </c>
      <c r="J8" s="142">
        <f t="shared" si="3"/>
        <v>0</v>
      </c>
    </row>
    <row r="9" spans="1:10" x14ac:dyDescent="0.25">
      <c r="A9" s="20"/>
      <c r="B9" s="3"/>
      <c r="C9" s="3"/>
      <c r="D9" s="3"/>
      <c r="E9" s="3"/>
      <c r="F9" s="3"/>
      <c r="G9" s="142">
        <f t="shared" si="0"/>
        <v>0</v>
      </c>
      <c r="H9" s="142">
        <f t="shared" si="1"/>
        <v>0</v>
      </c>
      <c r="I9" s="142">
        <f t="shared" si="2"/>
        <v>0</v>
      </c>
      <c r="J9" s="142">
        <f t="shared" si="3"/>
        <v>0</v>
      </c>
    </row>
    <row r="10" spans="1:10" x14ac:dyDescent="0.25">
      <c r="A10" s="20"/>
      <c r="B10" s="3"/>
      <c r="C10" s="3"/>
      <c r="D10" s="3"/>
      <c r="E10" s="3"/>
      <c r="F10" s="3"/>
      <c r="G10" s="142">
        <f t="shared" si="0"/>
        <v>0</v>
      </c>
      <c r="H10" s="142">
        <f t="shared" si="1"/>
        <v>0</v>
      </c>
      <c r="I10" s="142">
        <f t="shared" si="2"/>
        <v>0</v>
      </c>
      <c r="J10" s="142">
        <f t="shared" si="3"/>
        <v>0</v>
      </c>
    </row>
    <row r="11" spans="1:10" x14ac:dyDescent="0.25">
      <c r="A11" s="20"/>
      <c r="B11" s="3"/>
      <c r="C11" s="3"/>
      <c r="D11" s="3"/>
      <c r="E11" s="3"/>
      <c r="F11" s="3"/>
      <c r="G11" s="142">
        <f t="shared" si="0"/>
        <v>0</v>
      </c>
      <c r="H11" s="142">
        <f t="shared" si="1"/>
        <v>0</v>
      </c>
      <c r="I11" s="142">
        <f t="shared" si="2"/>
        <v>0</v>
      </c>
      <c r="J11" s="142">
        <f t="shared" si="3"/>
        <v>0</v>
      </c>
    </row>
    <row r="12" spans="1:10" x14ac:dyDescent="0.25">
      <c r="A12" s="20"/>
      <c r="B12" s="33"/>
      <c r="C12" s="33"/>
      <c r="D12" s="33"/>
      <c r="E12" s="33"/>
      <c r="F12" s="33"/>
      <c r="G12" s="142">
        <f t="shared" si="0"/>
        <v>0</v>
      </c>
      <c r="H12" s="142">
        <f t="shared" si="1"/>
        <v>0</v>
      </c>
      <c r="I12" s="142">
        <f t="shared" si="2"/>
        <v>0</v>
      </c>
      <c r="J12" s="142">
        <f t="shared" si="3"/>
        <v>0</v>
      </c>
    </row>
    <row r="13" spans="1:10" x14ac:dyDescent="0.25">
      <c r="A13" s="20"/>
      <c r="B13" s="34"/>
      <c r="C13" s="34"/>
      <c r="D13" s="33"/>
      <c r="E13" s="33"/>
      <c r="F13" s="33"/>
      <c r="G13" s="142">
        <f t="shared" si="0"/>
        <v>0</v>
      </c>
      <c r="H13" s="142">
        <f t="shared" si="1"/>
        <v>0</v>
      </c>
      <c r="I13" s="142">
        <f t="shared" si="2"/>
        <v>0</v>
      </c>
      <c r="J13" s="142">
        <f t="shared" si="3"/>
        <v>0</v>
      </c>
    </row>
    <row r="14" spans="1:10" x14ac:dyDescent="0.25">
      <c r="A14" s="20"/>
      <c r="B14" s="3"/>
      <c r="C14" s="3"/>
      <c r="D14" s="3"/>
      <c r="E14" s="3"/>
      <c r="F14" s="3"/>
      <c r="G14" s="142">
        <f t="shared" si="0"/>
        <v>0</v>
      </c>
      <c r="H14" s="142">
        <f t="shared" si="1"/>
        <v>0</v>
      </c>
      <c r="I14" s="142">
        <f t="shared" si="2"/>
        <v>0</v>
      </c>
      <c r="J14" s="142">
        <f t="shared" si="3"/>
        <v>0</v>
      </c>
    </row>
    <row r="15" spans="1:10" x14ac:dyDescent="0.25">
      <c r="A15" s="20"/>
      <c r="B15" s="3"/>
      <c r="C15" s="3"/>
      <c r="D15" s="3"/>
      <c r="E15" s="3"/>
      <c r="F15" s="3"/>
      <c r="G15" s="142">
        <f t="shared" si="0"/>
        <v>0</v>
      </c>
      <c r="H15" s="142">
        <f t="shared" si="1"/>
        <v>0</v>
      </c>
      <c r="I15" s="142">
        <f t="shared" si="2"/>
        <v>0</v>
      </c>
      <c r="J15" s="142">
        <f t="shared" si="3"/>
        <v>0</v>
      </c>
    </row>
    <row r="16" spans="1:10" x14ac:dyDescent="0.25">
      <c r="A16" s="20"/>
      <c r="B16" s="3"/>
      <c r="C16" s="3"/>
      <c r="D16" s="3"/>
      <c r="E16" s="3"/>
      <c r="F16" s="3"/>
      <c r="G16" s="142">
        <f t="shared" si="0"/>
        <v>0</v>
      </c>
      <c r="H16" s="142">
        <f t="shared" si="1"/>
        <v>0</v>
      </c>
      <c r="I16" s="142">
        <f t="shared" si="2"/>
        <v>0</v>
      </c>
      <c r="J16" s="142">
        <f t="shared" si="3"/>
        <v>0</v>
      </c>
    </row>
    <row r="17" spans="1:11" x14ac:dyDescent="0.25">
      <c r="A17" s="20"/>
      <c r="B17" s="3"/>
      <c r="C17" s="3"/>
      <c r="D17" s="3"/>
      <c r="E17" s="3"/>
      <c r="F17" s="3"/>
      <c r="G17" s="142">
        <f t="shared" si="0"/>
        <v>0</v>
      </c>
      <c r="H17" s="142">
        <f t="shared" si="1"/>
        <v>0</v>
      </c>
      <c r="I17" s="142">
        <f t="shared" si="2"/>
        <v>0</v>
      </c>
      <c r="J17" s="142">
        <f t="shared" si="3"/>
        <v>0</v>
      </c>
    </row>
    <row r="18" spans="1:11" x14ac:dyDescent="0.25">
      <c r="A18" s="20"/>
      <c r="B18" s="3"/>
      <c r="C18" s="3"/>
      <c r="D18" s="3"/>
      <c r="E18" s="3"/>
      <c r="F18" s="3"/>
      <c r="G18" s="142">
        <f t="shared" si="0"/>
        <v>0</v>
      </c>
      <c r="H18" s="142">
        <f t="shared" si="1"/>
        <v>0</v>
      </c>
      <c r="I18" s="142">
        <f t="shared" si="2"/>
        <v>0</v>
      </c>
      <c r="J18" s="142">
        <f t="shared" si="3"/>
        <v>0</v>
      </c>
    </row>
    <row r="19" spans="1:11" x14ac:dyDescent="0.25">
      <c r="A19" s="20"/>
      <c r="B19" s="3"/>
      <c r="C19" s="3"/>
      <c r="D19" s="3"/>
      <c r="E19" s="3"/>
      <c r="F19" s="3"/>
      <c r="G19" s="142">
        <f t="shared" si="0"/>
        <v>0</v>
      </c>
      <c r="H19" s="142">
        <f t="shared" si="1"/>
        <v>0</v>
      </c>
      <c r="I19" s="142">
        <f t="shared" si="2"/>
        <v>0</v>
      </c>
      <c r="J19" s="142">
        <f t="shared" si="3"/>
        <v>0</v>
      </c>
    </row>
    <row r="20" spans="1:11" x14ac:dyDescent="0.25">
      <c r="A20" s="20"/>
      <c r="B20" s="3"/>
      <c r="C20" s="3"/>
      <c r="D20" s="3"/>
      <c r="E20" s="3"/>
      <c r="F20" s="3"/>
      <c r="G20" s="142">
        <f t="shared" si="0"/>
        <v>0</v>
      </c>
      <c r="H20" s="142">
        <f t="shared" si="1"/>
        <v>0</v>
      </c>
      <c r="I20" s="142">
        <f t="shared" si="2"/>
        <v>0</v>
      </c>
      <c r="J20" s="142">
        <f t="shared" si="3"/>
        <v>0</v>
      </c>
    </row>
    <row r="21" spans="1:11" x14ac:dyDescent="0.25">
      <c r="A21" s="20"/>
      <c r="B21" s="3"/>
      <c r="C21" s="3"/>
      <c r="D21" s="3"/>
      <c r="E21" s="3"/>
      <c r="F21" s="3"/>
      <c r="G21" s="142">
        <f t="shared" si="0"/>
        <v>0</v>
      </c>
      <c r="H21" s="142">
        <f t="shared" si="1"/>
        <v>0</v>
      </c>
      <c r="I21" s="142">
        <f t="shared" si="2"/>
        <v>0</v>
      </c>
      <c r="J21" s="142">
        <f t="shared" si="3"/>
        <v>0</v>
      </c>
    </row>
    <row r="22" spans="1:11" x14ac:dyDescent="0.25">
      <c r="A22" s="20"/>
      <c r="B22" s="3"/>
      <c r="C22" s="3"/>
      <c r="D22" s="3"/>
      <c r="E22" s="3"/>
      <c r="F22" s="3"/>
      <c r="G22" s="142">
        <f t="shared" si="0"/>
        <v>0</v>
      </c>
      <c r="H22" s="142">
        <f t="shared" si="1"/>
        <v>0</v>
      </c>
      <c r="I22" s="142">
        <f t="shared" si="2"/>
        <v>0</v>
      </c>
      <c r="J22" s="142">
        <f t="shared" si="3"/>
        <v>0</v>
      </c>
      <c r="K22" s="8"/>
    </row>
    <row r="23" spans="1:11" x14ac:dyDescent="0.25">
      <c r="A23" s="20"/>
      <c r="B23" s="3"/>
      <c r="C23" s="3"/>
      <c r="D23" s="3"/>
      <c r="E23" s="3"/>
      <c r="F23" s="3"/>
      <c r="G23" s="142">
        <f t="shared" si="0"/>
        <v>0</v>
      </c>
      <c r="H23" s="142">
        <f t="shared" si="1"/>
        <v>0</v>
      </c>
      <c r="I23" s="142">
        <f t="shared" si="2"/>
        <v>0</v>
      </c>
      <c r="J23" s="142">
        <f t="shared" si="3"/>
        <v>0</v>
      </c>
      <c r="K23" s="8"/>
    </row>
    <row r="24" spans="1:11" x14ac:dyDescent="0.25">
      <c r="A24" s="20"/>
      <c r="B24" s="3"/>
      <c r="C24" s="3"/>
      <c r="D24" s="3"/>
      <c r="E24" s="3"/>
      <c r="F24" s="3"/>
      <c r="G24" s="142">
        <f t="shared" si="0"/>
        <v>0</v>
      </c>
      <c r="H24" s="142">
        <f t="shared" si="1"/>
        <v>0</v>
      </c>
      <c r="I24" s="142">
        <f t="shared" si="2"/>
        <v>0</v>
      </c>
      <c r="J24" s="142">
        <f t="shared" si="3"/>
        <v>0</v>
      </c>
      <c r="K24" s="8"/>
    </row>
    <row r="25" spans="1:11" x14ac:dyDescent="0.25">
      <c r="A25" s="20"/>
      <c r="B25" s="3"/>
      <c r="C25" s="3"/>
      <c r="D25" s="3"/>
      <c r="E25" s="3"/>
      <c r="F25" s="3"/>
      <c r="G25" s="142">
        <f t="shared" si="0"/>
        <v>0</v>
      </c>
      <c r="H25" s="142">
        <f t="shared" si="1"/>
        <v>0</v>
      </c>
      <c r="I25" s="142">
        <f t="shared" si="2"/>
        <v>0</v>
      </c>
      <c r="J25" s="142">
        <f t="shared" si="3"/>
        <v>0</v>
      </c>
      <c r="K25" s="8"/>
    </row>
    <row r="26" spans="1:11" x14ac:dyDescent="0.25">
      <c r="A26" s="20"/>
      <c r="B26" s="3"/>
      <c r="C26" s="3"/>
      <c r="D26" s="3"/>
      <c r="E26" s="3"/>
      <c r="F26" s="3"/>
      <c r="G26" s="142">
        <f t="shared" si="0"/>
        <v>0</v>
      </c>
      <c r="H26" s="142">
        <f t="shared" si="1"/>
        <v>0</v>
      </c>
      <c r="I26" s="142">
        <f t="shared" si="2"/>
        <v>0</v>
      </c>
      <c r="J26" s="142">
        <f t="shared" si="3"/>
        <v>0</v>
      </c>
      <c r="K26" s="8"/>
    </row>
    <row r="27" spans="1:11" x14ac:dyDescent="0.25">
      <c r="A27" s="20"/>
      <c r="B27" s="3"/>
      <c r="C27" s="3"/>
      <c r="D27" s="3"/>
      <c r="E27" s="3"/>
      <c r="F27" s="3"/>
      <c r="G27" s="142">
        <f t="shared" si="0"/>
        <v>0</v>
      </c>
      <c r="H27" s="142">
        <f t="shared" si="1"/>
        <v>0</v>
      </c>
      <c r="I27" s="142">
        <f t="shared" si="2"/>
        <v>0</v>
      </c>
      <c r="J27" s="142">
        <f t="shared" si="3"/>
        <v>0</v>
      </c>
      <c r="K27" s="8"/>
    </row>
    <row r="28" spans="1:11" x14ac:dyDescent="0.25">
      <c r="A28" s="20"/>
      <c r="B28" s="3"/>
      <c r="C28" s="3"/>
      <c r="D28" s="3"/>
      <c r="E28" s="3"/>
      <c r="F28" s="3"/>
      <c r="G28" s="142">
        <f>IFERROR(C28/B28,0)</f>
        <v>0</v>
      </c>
      <c r="H28" s="142">
        <f t="shared" ref="H28:I31" si="4">IFERROR(E28/D28,0)</f>
        <v>0</v>
      </c>
      <c r="I28" s="142">
        <f t="shared" si="4"/>
        <v>0</v>
      </c>
      <c r="J28" s="142">
        <f>IFERROR(F28/B28,0)</f>
        <v>0</v>
      </c>
      <c r="K28" s="8"/>
    </row>
    <row r="29" spans="1:11" x14ac:dyDescent="0.25">
      <c r="A29" s="20"/>
      <c r="B29" s="3"/>
      <c r="C29" s="3"/>
      <c r="D29" s="3"/>
      <c r="E29" s="3"/>
      <c r="F29" s="3"/>
      <c r="G29" s="142">
        <f>IFERROR(C29/B29,0)</f>
        <v>0</v>
      </c>
      <c r="H29" s="142">
        <f t="shared" si="4"/>
        <v>0</v>
      </c>
      <c r="I29" s="142">
        <f t="shared" si="4"/>
        <v>0</v>
      </c>
      <c r="J29" s="142">
        <f>IFERROR(F29/B29,0)</f>
        <v>0</v>
      </c>
      <c r="K29" s="8"/>
    </row>
    <row r="30" spans="1:11" x14ac:dyDescent="0.25">
      <c r="A30" s="34"/>
      <c r="B30" s="33"/>
      <c r="C30" s="33"/>
      <c r="D30" s="33"/>
      <c r="E30" s="33"/>
      <c r="F30" s="33"/>
      <c r="G30" s="142">
        <f>IFERROR(C30/B30,0)</f>
        <v>0</v>
      </c>
      <c r="H30" s="142">
        <f t="shared" si="4"/>
        <v>0</v>
      </c>
      <c r="I30" s="142">
        <f t="shared" si="4"/>
        <v>0</v>
      </c>
      <c r="J30" s="142">
        <f>IFERROR(F30/B30,0)</f>
        <v>0</v>
      </c>
    </row>
    <row r="31" spans="1:11" x14ac:dyDescent="0.25">
      <c r="A31" s="140" t="s">
        <v>31</v>
      </c>
      <c r="B31" s="62">
        <f>SUM(B4:B30)</f>
        <v>0</v>
      </c>
      <c r="C31" s="62">
        <f>SUM(C4:C30)</f>
        <v>0</v>
      </c>
      <c r="D31" s="62">
        <f>SUM(D4:D30)</f>
        <v>0</v>
      </c>
      <c r="E31" s="62">
        <f>SUM(E4:E30)</f>
        <v>0</v>
      </c>
      <c r="F31" s="62">
        <f>SUM(F4:F30)</f>
        <v>0</v>
      </c>
      <c r="G31" s="142">
        <f>IFERROR(C31/B31,0)</f>
        <v>0</v>
      </c>
      <c r="H31" s="142">
        <f t="shared" si="4"/>
        <v>0</v>
      </c>
      <c r="I31" s="142">
        <f t="shared" si="4"/>
        <v>0</v>
      </c>
      <c r="J31" s="142">
        <f>IFERROR(F31/B31,0)</f>
        <v>0</v>
      </c>
    </row>
    <row r="32" spans="1:11" x14ac:dyDescent="0.25">
      <c r="A32" s="12"/>
      <c r="B32" s="8"/>
      <c r="C32" s="8"/>
      <c r="D32" s="8"/>
      <c r="E32" s="8"/>
      <c r="F32" s="8"/>
      <c r="G32" s="8"/>
      <c r="H32" s="8"/>
      <c r="J32" s="8"/>
    </row>
    <row r="33" spans="1:10" ht="16.5" thickBot="1" x14ac:dyDescent="0.3">
      <c r="A33" s="585" t="s">
        <v>30</v>
      </c>
      <c r="B33" s="586"/>
      <c r="C33" s="586"/>
      <c r="D33" s="586"/>
      <c r="E33" s="586"/>
      <c r="F33" s="586"/>
      <c r="G33" s="586"/>
      <c r="H33" s="586"/>
      <c r="I33" s="586"/>
      <c r="J33" s="586"/>
    </row>
    <row r="34" spans="1:10" ht="32.25" thickBot="1" x14ac:dyDescent="0.3">
      <c r="A34" s="88" t="s">
        <v>54</v>
      </c>
      <c r="B34" s="89" t="s">
        <v>34</v>
      </c>
      <c r="C34" s="89" t="s">
        <v>35</v>
      </c>
      <c r="D34" s="90" t="s">
        <v>36</v>
      </c>
      <c r="E34" s="90" t="s">
        <v>37</v>
      </c>
      <c r="F34" s="90" t="s">
        <v>38</v>
      </c>
      <c r="G34" s="104" t="s">
        <v>39</v>
      </c>
      <c r="H34" s="104" t="s">
        <v>40</v>
      </c>
      <c r="I34" s="104" t="s">
        <v>41</v>
      </c>
      <c r="J34" s="105" t="s">
        <v>42</v>
      </c>
    </row>
    <row r="35" spans="1:10" x14ac:dyDescent="0.25">
      <c r="A35" s="86"/>
      <c r="B35" s="87"/>
      <c r="C35" s="87">
        <v>6</v>
      </c>
      <c r="D35" s="87"/>
      <c r="E35" s="87"/>
      <c r="F35" s="87"/>
      <c r="G35" s="141">
        <f>IFERROR(C35/B35,0)</f>
        <v>0</v>
      </c>
      <c r="H35" s="141">
        <f>IFERROR(E35/D35,0)</f>
        <v>0</v>
      </c>
      <c r="I35" s="141">
        <f>IFERROR(F35/E35,0)</f>
        <v>0</v>
      </c>
      <c r="J35" s="141">
        <f>IFERROR(F35/B35,0)</f>
        <v>0</v>
      </c>
    </row>
    <row r="36" spans="1:10" x14ac:dyDescent="0.25">
      <c r="A36" s="20"/>
      <c r="B36" s="3"/>
      <c r="C36" s="3"/>
      <c r="D36" s="3"/>
      <c r="E36" s="3"/>
      <c r="F36" s="3"/>
      <c r="G36" s="142">
        <f t="shared" ref="G36:G47" si="5">IFERROR(C36/B36,0)</f>
        <v>0</v>
      </c>
      <c r="H36" s="142">
        <f t="shared" ref="H36:H47" si="6">IFERROR(E36/D36,0)</f>
        <v>0</v>
      </c>
      <c r="I36" s="142">
        <f t="shared" ref="I36:I47" si="7">IFERROR(F36/E36,0)</f>
        <v>0</v>
      </c>
      <c r="J36" s="142">
        <f t="shared" ref="J36:J47" si="8">IFERROR(F36/B36,0)</f>
        <v>0</v>
      </c>
    </row>
    <row r="37" spans="1:10" x14ac:dyDescent="0.25">
      <c r="A37" s="20"/>
      <c r="B37" s="3"/>
      <c r="C37" s="3"/>
      <c r="D37" s="3"/>
      <c r="E37" s="3"/>
      <c r="F37" s="3"/>
      <c r="G37" s="142">
        <f t="shared" si="5"/>
        <v>0</v>
      </c>
      <c r="H37" s="142">
        <f t="shared" si="6"/>
        <v>0</v>
      </c>
      <c r="I37" s="142">
        <f t="shared" si="7"/>
        <v>0</v>
      </c>
      <c r="J37" s="142">
        <f t="shared" si="8"/>
        <v>0</v>
      </c>
    </row>
    <row r="38" spans="1:10" x14ac:dyDescent="0.25">
      <c r="A38" s="20"/>
      <c r="B38" s="3"/>
      <c r="C38" s="3"/>
      <c r="D38" s="3"/>
      <c r="E38" s="3"/>
      <c r="F38" s="3"/>
      <c r="G38" s="142">
        <f t="shared" si="5"/>
        <v>0</v>
      </c>
      <c r="H38" s="142">
        <f t="shared" si="6"/>
        <v>0</v>
      </c>
      <c r="I38" s="142">
        <f t="shared" si="7"/>
        <v>0</v>
      </c>
      <c r="J38" s="142">
        <f t="shared" si="8"/>
        <v>0</v>
      </c>
    </row>
    <row r="39" spans="1:10" x14ac:dyDescent="0.25">
      <c r="A39" s="20"/>
      <c r="B39" s="3"/>
      <c r="C39" s="3"/>
      <c r="D39" s="3"/>
      <c r="E39" s="3"/>
      <c r="F39" s="3"/>
      <c r="G39" s="142">
        <f t="shared" si="5"/>
        <v>0</v>
      </c>
      <c r="H39" s="142">
        <f t="shared" si="6"/>
        <v>0</v>
      </c>
      <c r="I39" s="142">
        <f t="shared" si="7"/>
        <v>0</v>
      </c>
      <c r="J39" s="142">
        <f t="shared" si="8"/>
        <v>0</v>
      </c>
    </row>
    <row r="40" spans="1:10" x14ac:dyDescent="0.25">
      <c r="A40" s="20"/>
      <c r="B40" s="3"/>
      <c r="C40" s="3"/>
      <c r="D40" s="3"/>
      <c r="E40" s="3"/>
      <c r="F40" s="3"/>
      <c r="G40" s="142">
        <f t="shared" si="5"/>
        <v>0</v>
      </c>
      <c r="H40" s="142">
        <f t="shared" si="6"/>
        <v>0</v>
      </c>
      <c r="I40" s="142">
        <f t="shared" si="7"/>
        <v>0</v>
      </c>
      <c r="J40" s="142">
        <f t="shared" si="8"/>
        <v>0</v>
      </c>
    </row>
    <row r="41" spans="1:10" x14ac:dyDescent="0.25">
      <c r="A41" s="20"/>
      <c r="B41" s="3"/>
      <c r="C41" s="3"/>
      <c r="D41" s="3"/>
      <c r="E41" s="3"/>
      <c r="F41" s="3"/>
      <c r="G41" s="142">
        <f t="shared" si="5"/>
        <v>0</v>
      </c>
      <c r="H41" s="142">
        <f t="shared" si="6"/>
        <v>0</v>
      </c>
      <c r="I41" s="142">
        <f t="shared" si="7"/>
        <v>0</v>
      </c>
      <c r="J41" s="142">
        <f t="shared" si="8"/>
        <v>0</v>
      </c>
    </row>
    <row r="42" spans="1:10" x14ac:dyDescent="0.25">
      <c r="A42" s="20"/>
      <c r="B42" s="3"/>
      <c r="C42" s="3"/>
      <c r="D42" s="3"/>
      <c r="E42" s="3"/>
      <c r="F42" s="3"/>
      <c r="G42" s="142">
        <f t="shared" si="5"/>
        <v>0</v>
      </c>
      <c r="H42" s="142">
        <f t="shared" si="6"/>
        <v>0</v>
      </c>
      <c r="I42" s="142">
        <f t="shared" si="7"/>
        <v>0</v>
      </c>
      <c r="J42" s="142">
        <f t="shared" si="8"/>
        <v>0</v>
      </c>
    </row>
    <row r="43" spans="1:10" x14ac:dyDescent="0.25">
      <c r="A43" s="20"/>
      <c r="B43" s="33"/>
      <c r="C43" s="33"/>
      <c r="D43" s="33"/>
      <c r="E43" s="33"/>
      <c r="F43" s="33"/>
      <c r="G43" s="142">
        <f t="shared" si="5"/>
        <v>0</v>
      </c>
      <c r="H43" s="142">
        <f t="shared" si="6"/>
        <v>0</v>
      </c>
      <c r="I43" s="142">
        <f t="shared" si="7"/>
        <v>0</v>
      </c>
      <c r="J43" s="142">
        <f t="shared" si="8"/>
        <v>0</v>
      </c>
    </row>
    <row r="44" spans="1:10" x14ac:dyDescent="0.25">
      <c r="A44" s="20"/>
      <c r="B44" s="34"/>
      <c r="C44" s="34"/>
      <c r="D44" s="33"/>
      <c r="E44" s="33"/>
      <c r="F44" s="33"/>
      <c r="G44" s="142">
        <f t="shared" si="5"/>
        <v>0</v>
      </c>
      <c r="H44" s="142">
        <f t="shared" si="6"/>
        <v>0</v>
      </c>
      <c r="I44" s="142">
        <f t="shared" si="7"/>
        <v>0</v>
      </c>
      <c r="J44" s="142">
        <f t="shared" si="8"/>
        <v>0</v>
      </c>
    </row>
    <row r="45" spans="1:10" x14ac:dyDescent="0.25">
      <c r="A45" s="20"/>
      <c r="B45" s="3"/>
      <c r="C45" s="3"/>
      <c r="D45" s="3"/>
      <c r="E45" s="3"/>
      <c r="F45" s="3"/>
      <c r="G45" s="142">
        <f t="shared" si="5"/>
        <v>0</v>
      </c>
      <c r="H45" s="142">
        <f t="shared" si="6"/>
        <v>0</v>
      </c>
      <c r="I45" s="142">
        <f t="shared" si="7"/>
        <v>0</v>
      </c>
      <c r="J45" s="142">
        <f t="shared" si="8"/>
        <v>0</v>
      </c>
    </row>
    <row r="46" spans="1:10" x14ac:dyDescent="0.25">
      <c r="A46" s="20"/>
      <c r="B46" s="3"/>
      <c r="C46" s="3"/>
      <c r="D46" s="3"/>
      <c r="E46" s="3"/>
      <c r="F46" s="3"/>
      <c r="G46" s="142">
        <f t="shared" si="5"/>
        <v>0</v>
      </c>
      <c r="H46" s="142">
        <f t="shared" si="6"/>
        <v>0</v>
      </c>
      <c r="I46" s="142">
        <f t="shared" si="7"/>
        <v>0</v>
      </c>
      <c r="J46" s="142">
        <f t="shared" si="8"/>
        <v>0</v>
      </c>
    </row>
    <row r="47" spans="1:10" x14ac:dyDescent="0.25">
      <c r="A47" s="20"/>
      <c r="B47" s="3"/>
      <c r="C47" s="3"/>
      <c r="D47" s="3"/>
      <c r="E47" s="3"/>
      <c r="F47" s="3"/>
      <c r="G47" s="142">
        <f t="shared" si="5"/>
        <v>0</v>
      </c>
      <c r="H47" s="142">
        <f t="shared" si="6"/>
        <v>0</v>
      </c>
      <c r="I47" s="142">
        <f t="shared" si="7"/>
        <v>0</v>
      </c>
      <c r="J47" s="142">
        <f t="shared" si="8"/>
        <v>0</v>
      </c>
    </row>
    <row r="48" spans="1:10" x14ac:dyDescent="0.25">
      <c r="A48" s="20"/>
      <c r="B48" s="3"/>
      <c r="C48" s="3"/>
      <c r="D48" s="3"/>
      <c r="E48" s="3"/>
      <c r="F48" s="3"/>
      <c r="G48" s="142">
        <f t="shared" ref="G48:G60" si="9">IFERROR(C48/B48,0)</f>
        <v>0</v>
      </c>
      <c r="H48" s="142">
        <f t="shared" ref="H48:H60" si="10">IFERROR(E48/D48,0)</f>
        <v>0</v>
      </c>
      <c r="I48" s="142">
        <f t="shared" ref="I48:I60" si="11">IFERROR(F48/E48,0)</f>
        <v>0</v>
      </c>
      <c r="J48" s="142">
        <f t="shared" ref="J48:J60" si="12">IFERROR(F48/B48,0)</f>
        <v>0</v>
      </c>
    </row>
    <row r="49" spans="1:10" x14ac:dyDescent="0.25">
      <c r="A49" s="20"/>
      <c r="B49" s="3"/>
      <c r="C49" s="3"/>
      <c r="D49" s="3"/>
      <c r="E49" s="3"/>
      <c r="F49" s="3"/>
      <c r="G49" s="142">
        <f t="shared" si="9"/>
        <v>0</v>
      </c>
      <c r="H49" s="142">
        <f t="shared" si="10"/>
        <v>0</v>
      </c>
      <c r="I49" s="142">
        <f t="shared" si="11"/>
        <v>0</v>
      </c>
      <c r="J49" s="142">
        <f t="shared" si="12"/>
        <v>0</v>
      </c>
    </row>
    <row r="50" spans="1:10" x14ac:dyDescent="0.25">
      <c r="A50" s="20"/>
      <c r="B50" s="3"/>
      <c r="C50" s="3"/>
      <c r="D50" s="3"/>
      <c r="E50" s="3"/>
      <c r="F50" s="3"/>
      <c r="G50" s="142">
        <f t="shared" si="9"/>
        <v>0</v>
      </c>
      <c r="H50" s="142">
        <f t="shared" si="10"/>
        <v>0</v>
      </c>
      <c r="I50" s="142">
        <f t="shared" si="11"/>
        <v>0</v>
      </c>
      <c r="J50" s="142">
        <f t="shared" si="12"/>
        <v>0</v>
      </c>
    </row>
    <row r="51" spans="1:10" x14ac:dyDescent="0.25">
      <c r="A51" s="20"/>
      <c r="B51" s="3"/>
      <c r="C51" s="3"/>
      <c r="D51" s="3"/>
      <c r="E51" s="3"/>
      <c r="F51" s="3"/>
      <c r="G51" s="142">
        <f t="shared" si="9"/>
        <v>0</v>
      </c>
      <c r="H51" s="142">
        <f t="shared" si="10"/>
        <v>0</v>
      </c>
      <c r="I51" s="142">
        <f t="shared" si="11"/>
        <v>0</v>
      </c>
      <c r="J51" s="142">
        <f t="shared" si="12"/>
        <v>0</v>
      </c>
    </row>
    <row r="52" spans="1:10" x14ac:dyDescent="0.25">
      <c r="A52" s="20"/>
      <c r="B52" s="3"/>
      <c r="C52" s="3"/>
      <c r="D52" s="3"/>
      <c r="E52" s="3"/>
      <c r="F52" s="3"/>
      <c r="G52" s="142">
        <f t="shared" si="9"/>
        <v>0</v>
      </c>
      <c r="H52" s="142">
        <f t="shared" si="10"/>
        <v>0</v>
      </c>
      <c r="I52" s="142">
        <f t="shared" si="11"/>
        <v>0</v>
      </c>
      <c r="J52" s="142">
        <f t="shared" si="12"/>
        <v>0</v>
      </c>
    </row>
    <row r="53" spans="1:10" x14ac:dyDescent="0.25">
      <c r="A53" s="20"/>
      <c r="B53" s="3"/>
      <c r="C53" s="3"/>
      <c r="D53" s="3"/>
      <c r="E53" s="3"/>
      <c r="F53" s="3"/>
      <c r="G53" s="142">
        <f t="shared" si="9"/>
        <v>0</v>
      </c>
      <c r="H53" s="142">
        <f t="shared" si="10"/>
        <v>0</v>
      </c>
      <c r="I53" s="142">
        <f t="shared" si="11"/>
        <v>0</v>
      </c>
      <c r="J53" s="142">
        <f t="shared" si="12"/>
        <v>0</v>
      </c>
    </row>
    <row r="54" spans="1:10" x14ac:dyDescent="0.25">
      <c r="A54" s="20"/>
      <c r="B54" s="3"/>
      <c r="C54" s="3"/>
      <c r="D54" s="3"/>
      <c r="E54" s="3"/>
      <c r="F54" s="3"/>
      <c r="G54" s="142">
        <f t="shared" si="9"/>
        <v>0</v>
      </c>
      <c r="H54" s="142">
        <f t="shared" si="10"/>
        <v>0</v>
      </c>
      <c r="I54" s="142">
        <f t="shared" si="11"/>
        <v>0</v>
      </c>
      <c r="J54" s="142">
        <f t="shared" si="12"/>
        <v>0</v>
      </c>
    </row>
    <row r="55" spans="1:10" x14ac:dyDescent="0.25">
      <c r="A55" s="20"/>
      <c r="B55" s="3"/>
      <c r="C55" s="3"/>
      <c r="D55" s="3"/>
      <c r="E55" s="3"/>
      <c r="F55" s="3"/>
      <c r="G55" s="142">
        <f t="shared" si="9"/>
        <v>0</v>
      </c>
      <c r="H55" s="142">
        <f t="shared" si="10"/>
        <v>0</v>
      </c>
      <c r="I55" s="142">
        <f t="shared" si="11"/>
        <v>0</v>
      </c>
      <c r="J55" s="142">
        <f t="shared" si="12"/>
        <v>0</v>
      </c>
    </row>
    <row r="56" spans="1:10" x14ac:dyDescent="0.25">
      <c r="A56" s="20"/>
      <c r="B56" s="3"/>
      <c r="C56" s="3"/>
      <c r="D56" s="3"/>
      <c r="E56" s="3"/>
      <c r="F56" s="3"/>
      <c r="G56" s="142">
        <f t="shared" si="9"/>
        <v>0</v>
      </c>
      <c r="H56" s="142">
        <f t="shared" si="10"/>
        <v>0</v>
      </c>
      <c r="I56" s="142">
        <f t="shared" si="11"/>
        <v>0</v>
      </c>
      <c r="J56" s="142">
        <f t="shared" si="12"/>
        <v>0</v>
      </c>
    </row>
    <row r="57" spans="1:10" x14ac:dyDescent="0.25">
      <c r="A57" s="20"/>
      <c r="B57" s="3"/>
      <c r="C57" s="3"/>
      <c r="D57" s="3"/>
      <c r="E57" s="3"/>
      <c r="F57" s="3"/>
      <c r="G57" s="142">
        <f t="shared" si="9"/>
        <v>0</v>
      </c>
      <c r="H57" s="142">
        <f t="shared" si="10"/>
        <v>0</v>
      </c>
      <c r="I57" s="142">
        <f t="shared" si="11"/>
        <v>0</v>
      </c>
      <c r="J57" s="142">
        <f t="shared" si="12"/>
        <v>0</v>
      </c>
    </row>
    <row r="58" spans="1:10" x14ac:dyDescent="0.25">
      <c r="A58" s="20"/>
      <c r="B58" s="3"/>
      <c r="C58" s="3"/>
      <c r="D58" s="3"/>
      <c r="E58" s="3"/>
      <c r="F58" s="3"/>
      <c r="G58" s="142">
        <f t="shared" si="9"/>
        <v>0</v>
      </c>
      <c r="H58" s="142">
        <f t="shared" si="10"/>
        <v>0</v>
      </c>
      <c r="I58" s="142">
        <f t="shared" si="11"/>
        <v>0</v>
      </c>
      <c r="J58" s="142">
        <f t="shared" si="12"/>
        <v>0</v>
      </c>
    </row>
    <row r="59" spans="1:10" x14ac:dyDescent="0.25">
      <c r="A59" s="20"/>
      <c r="B59" s="3"/>
      <c r="C59" s="3"/>
      <c r="D59" s="3"/>
      <c r="E59" s="3"/>
      <c r="F59" s="3"/>
      <c r="G59" s="142">
        <f t="shared" si="9"/>
        <v>0</v>
      </c>
      <c r="H59" s="142">
        <f t="shared" si="10"/>
        <v>0</v>
      </c>
      <c r="I59" s="142">
        <f t="shared" si="11"/>
        <v>0</v>
      </c>
      <c r="J59" s="142">
        <f t="shared" si="12"/>
        <v>0</v>
      </c>
    </row>
    <row r="60" spans="1:10" x14ac:dyDescent="0.25">
      <c r="A60" s="20"/>
      <c r="B60" s="3"/>
      <c r="C60" s="3"/>
      <c r="D60" s="3"/>
      <c r="E60" s="3"/>
      <c r="F60" s="3"/>
      <c r="G60" s="142">
        <f t="shared" si="9"/>
        <v>0</v>
      </c>
      <c r="H60" s="142">
        <f t="shared" si="10"/>
        <v>0</v>
      </c>
      <c r="I60" s="142">
        <f t="shared" si="11"/>
        <v>0</v>
      </c>
      <c r="J60" s="142">
        <f t="shared" si="12"/>
        <v>0</v>
      </c>
    </row>
    <row r="61" spans="1:10" x14ac:dyDescent="0.25">
      <c r="A61" s="34"/>
      <c r="B61" s="33"/>
      <c r="C61" s="33"/>
      <c r="D61" s="33"/>
      <c r="E61" s="33"/>
      <c r="F61" s="33"/>
      <c r="G61" s="142">
        <f>IFERROR(C61/B61,0)</f>
        <v>0</v>
      </c>
      <c r="H61" s="142">
        <f>IFERROR(E61/D61,0)</f>
        <v>0</v>
      </c>
      <c r="I61" s="142">
        <f>IFERROR(F61/E61,0)</f>
        <v>0</v>
      </c>
      <c r="J61" s="142">
        <f>IFERROR(F61/B61,0)</f>
        <v>0</v>
      </c>
    </row>
    <row r="62" spans="1:10" x14ac:dyDescent="0.25">
      <c r="A62" s="140" t="s">
        <v>31</v>
      </c>
      <c r="B62" s="62">
        <f>SUM(B35:B61)</f>
        <v>0</v>
      </c>
      <c r="C62" s="62">
        <f>SUM(C35:C61)</f>
        <v>6</v>
      </c>
      <c r="D62" s="62">
        <f>SUM(D35:D61)</f>
        <v>0</v>
      </c>
      <c r="E62" s="62">
        <f>SUM(E35:E61)</f>
        <v>0</v>
      </c>
      <c r="F62" s="62">
        <f>SUM(F35:F61)</f>
        <v>0</v>
      </c>
      <c r="G62" s="142">
        <f>IFERROR(C62/B62,0)</f>
        <v>0</v>
      </c>
      <c r="H62" s="142">
        <f>IFERROR(E62/D62,0)</f>
        <v>0</v>
      </c>
      <c r="I62" s="142">
        <f>IFERROR(F62/E62,0)</f>
        <v>0</v>
      </c>
      <c r="J62" s="142">
        <f>IFERROR(F62/B62,0)</f>
        <v>0</v>
      </c>
    </row>
    <row r="63" spans="1:10" x14ac:dyDescent="0.25">
      <c r="J63" s="8"/>
    </row>
    <row r="64" spans="1:10" ht="16.5" thickBot="1" x14ac:dyDescent="0.3">
      <c r="A64" s="588" t="s">
        <v>98</v>
      </c>
      <c r="B64" s="589"/>
      <c r="C64" s="589"/>
      <c r="D64" s="589"/>
      <c r="E64" s="590"/>
    </row>
    <row r="65" spans="1:9" ht="63.75" thickBot="1" x14ac:dyDescent="0.3">
      <c r="A65" s="99" t="s">
        <v>54</v>
      </c>
      <c r="B65" s="100" t="s">
        <v>35</v>
      </c>
      <c r="C65" s="101" t="s">
        <v>36</v>
      </c>
      <c r="D65" s="101" t="s">
        <v>37</v>
      </c>
      <c r="E65" s="101" t="s">
        <v>38</v>
      </c>
      <c r="F65" s="102" t="s">
        <v>116</v>
      </c>
      <c r="G65" s="102" t="s">
        <v>117</v>
      </c>
      <c r="H65" s="102" t="s">
        <v>118</v>
      </c>
      <c r="I65" s="103" t="s">
        <v>119</v>
      </c>
    </row>
    <row r="66" spans="1:9" x14ac:dyDescent="0.25">
      <c r="A66" s="86"/>
      <c r="B66" s="87"/>
      <c r="C66" s="87"/>
      <c r="D66" s="87"/>
      <c r="E66" s="87"/>
      <c r="F66" s="143">
        <f>+IFERROR(B66/(C4+C35),0)*100</f>
        <v>0</v>
      </c>
      <c r="G66" s="143">
        <f>+IFERROR(C66/(D4+D35),0)*100</f>
        <v>0</v>
      </c>
      <c r="H66" s="143">
        <f>+IFERROR(D66/(E4+E35),0)*100</f>
        <v>0</v>
      </c>
      <c r="I66" s="143">
        <f>+IFERROR(E66/(F4+F35),0)*100</f>
        <v>0</v>
      </c>
    </row>
    <row r="67" spans="1:9" x14ac:dyDescent="0.25">
      <c r="A67" s="20"/>
      <c r="B67" s="3"/>
      <c r="C67" s="3"/>
      <c r="D67" s="3"/>
      <c r="E67" s="3"/>
      <c r="F67" s="144">
        <f t="shared" ref="F67:F76" si="13">+IFERROR(B67/(C5+C36),0)*100</f>
        <v>0</v>
      </c>
      <c r="G67" s="144">
        <f t="shared" ref="G67:G76" si="14">+IFERROR(C67/(D5+D36),0)*100</f>
        <v>0</v>
      </c>
      <c r="H67" s="144">
        <f t="shared" ref="H67:H77" si="15">+IFERROR(D67/(E5+E36),0)*100</f>
        <v>0</v>
      </c>
      <c r="I67" s="144">
        <f t="shared" ref="I67:I77" si="16">+IFERROR(E67/(F5+F36),0)*100</f>
        <v>0</v>
      </c>
    </row>
    <row r="68" spans="1:9" x14ac:dyDescent="0.25">
      <c r="A68" s="20"/>
      <c r="B68" s="3"/>
      <c r="C68" s="3"/>
      <c r="D68" s="3"/>
      <c r="E68" s="3"/>
      <c r="F68" s="144">
        <f t="shared" si="13"/>
        <v>0</v>
      </c>
      <c r="G68" s="144">
        <f t="shared" si="14"/>
        <v>0</v>
      </c>
      <c r="H68" s="144">
        <f t="shared" si="15"/>
        <v>0</v>
      </c>
      <c r="I68" s="144">
        <f t="shared" si="16"/>
        <v>0</v>
      </c>
    </row>
    <row r="69" spans="1:9" x14ac:dyDescent="0.25">
      <c r="A69" s="20"/>
      <c r="B69" s="3"/>
      <c r="C69" s="3"/>
      <c r="D69" s="3"/>
      <c r="E69" s="3"/>
      <c r="F69" s="144">
        <f t="shared" si="13"/>
        <v>0</v>
      </c>
      <c r="G69" s="144">
        <f t="shared" si="14"/>
        <v>0</v>
      </c>
      <c r="H69" s="144">
        <f t="shared" si="15"/>
        <v>0</v>
      </c>
      <c r="I69" s="144">
        <f t="shared" si="16"/>
        <v>0</v>
      </c>
    </row>
    <row r="70" spans="1:9" x14ac:dyDescent="0.25">
      <c r="A70" s="20"/>
      <c r="B70" s="3"/>
      <c r="C70" s="3"/>
      <c r="D70" s="3"/>
      <c r="E70" s="3"/>
      <c r="F70" s="144">
        <f t="shared" si="13"/>
        <v>0</v>
      </c>
      <c r="G70" s="144">
        <f t="shared" si="14"/>
        <v>0</v>
      </c>
      <c r="H70" s="144">
        <f t="shared" si="15"/>
        <v>0</v>
      </c>
      <c r="I70" s="144">
        <f t="shared" si="16"/>
        <v>0</v>
      </c>
    </row>
    <row r="71" spans="1:9" x14ac:dyDescent="0.25">
      <c r="A71" s="20"/>
      <c r="B71" s="3"/>
      <c r="C71" s="3"/>
      <c r="D71" s="3"/>
      <c r="E71" s="3"/>
      <c r="F71" s="144">
        <f t="shared" si="13"/>
        <v>0</v>
      </c>
      <c r="G71" s="144">
        <f t="shared" si="14"/>
        <v>0</v>
      </c>
      <c r="H71" s="144">
        <f t="shared" si="15"/>
        <v>0</v>
      </c>
      <c r="I71" s="144">
        <f t="shared" si="16"/>
        <v>0</v>
      </c>
    </row>
    <row r="72" spans="1:9" x14ac:dyDescent="0.25">
      <c r="A72" s="20"/>
      <c r="B72" s="3"/>
      <c r="C72" s="3"/>
      <c r="D72" s="3"/>
      <c r="E72" s="3"/>
      <c r="F72" s="144">
        <f t="shared" si="13"/>
        <v>0</v>
      </c>
      <c r="G72" s="144">
        <f t="shared" si="14"/>
        <v>0</v>
      </c>
      <c r="H72" s="144">
        <f t="shared" si="15"/>
        <v>0</v>
      </c>
      <c r="I72" s="144">
        <f t="shared" si="16"/>
        <v>0</v>
      </c>
    </row>
    <row r="73" spans="1:9" x14ac:dyDescent="0.25">
      <c r="A73" s="20"/>
      <c r="B73" s="33"/>
      <c r="C73" s="33"/>
      <c r="D73" s="33"/>
      <c r="E73" s="33"/>
      <c r="F73" s="144">
        <f t="shared" si="13"/>
        <v>0</v>
      </c>
      <c r="G73" s="144">
        <f t="shared" si="14"/>
        <v>0</v>
      </c>
      <c r="H73" s="144">
        <f t="shared" si="15"/>
        <v>0</v>
      </c>
      <c r="I73" s="144">
        <f t="shared" si="16"/>
        <v>0</v>
      </c>
    </row>
    <row r="74" spans="1:9" x14ac:dyDescent="0.25">
      <c r="A74" s="20"/>
      <c r="B74" s="34"/>
      <c r="C74" s="33"/>
      <c r="D74" s="33"/>
      <c r="E74" s="33"/>
      <c r="F74" s="144">
        <f t="shared" si="13"/>
        <v>0</v>
      </c>
      <c r="G74" s="144">
        <f t="shared" si="14"/>
        <v>0</v>
      </c>
      <c r="H74" s="144">
        <f t="shared" si="15"/>
        <v>0</v>
      </c>
      <c r="I74" s="144">
        <f t="shared" si="16"/>
        <v>0</v>
      </c>
    </row>
    <row r="75" spans="1:9" x14ac:dyDescent="0.25">
      <c r="A75" s="20"/>
      <c r="B75" s="3"/>
      <c r="C75" s="3"/>
      <c r="D75" s="3"/>
      <c r="E75" s="3"/>
      <c r="F75" s="144">
        <f t="shared" si="13"/>
        <v>0</v>
      </c>
      <c r="G75" s="144">
        <f t="shared" si="14"/>
        <v>0</v>
      </c>
      <c r="H75" s="144">
        <f t="shared" si="15"/>
        <v>0</v>
      </c>
      <c r="I75" s="144">
        <f t="shared" si="16"/>
        <v>0</v>
      </c>
    </row>
    <row r="76" spans="1:9" x14ac:dyDescent="0.25">
      <c r="A76" s="20"/>
      <c r="B76" s="3"/>
      <c r="C76" s="3"/>
      <c r="D76" s="3"/>
      <c r="E76" s="3"/>
      <c r="F76" s="144">
        <f t="shared" si="13"/>
        <v>0</v>
      </c>
      <c r="G76" s="144">
        <f t="shared" si="14"/>
        <v>0</v>
      </c>
      <c r="H76" s="144">
        <f t="shared" si="15"/>
        <v>0</v>
      </c>
      <c r="I76" s="144">
        <f t="shared" si="16"/>
        <v>0</v>
      </c>
    </row>
    <row r="77" spans="1:9" x14ac:dyDescent="0.25">
      <c r="A77" s="20"/>
      <c r="B77" s="3"/>
      <c r="C77" s="3"/>
      <c r="D77" s="3"/>
      <c r="E77" s="3"/>
      <c r="F77" s="144">
        <f t="shared" ref="F77:G87" si="17">+IFERROR(B77/(C15+C46),0)*100</f>
        <v>0</v>
      </c>
      <c r="G77" s="144">
        <f t="shared" si="17"/>
        <v>0</v>
      </c>
      <c r="H77" s="144">
        <f t="shared" si="15"/>
        <v>0</v>
      </c>
      <c r="I77" s="144">
        <f t="shared" si="16"/>
        <v>0</v>
      </c>
    </row>
    <row r="78" spans="1:9" x14ac:dyDescent="0.25">
      <c r="A78" s="20"/>
      <c r="B78" s="3"/>
      <c r="C78" s="3"/>
      <c r="D78" s="3"/>
      <c r="E78" s="3"/>
      <c r="F78" s="144">
        <f t="shared" si="17"/>
        <v>0</v>
      </c>
      <c r="G78" s="144">
        <f t="shared" si="17"/>
        <v>0</v>
      </c>
      <c r="H78" s="144">
        <f t="shared" ref="H78:H93" si="18">+IFERROR(D78/(E16+E47),0)*100</f>
        <v>0</v>
      </c>
      <c r="I78" s="144">
        <f t="shared" ref="I78:I93" si="19">+IFERROR(E78/(F16+F47),0)*100</f>
        <v>0</v>
      </c>
    </row>
    <row r="79" spans="1:9" x14ac:dyDescent="0.25">
      <c r="A79" s="20"/>
      <c r="B79" s="3"/>
      <c r="C79" s="3"/>
      <c r="D79" s="3"/>
      <c r="E79" s="3"/>
      <c r="F79" s="144">
        <f t="shared" si="17"/>
        <v>0</v>
      </c>
      <c r="G79" s="144">
        <f t="shared" si="17"/>
        <v>0</v>
      </c>
      <c r="H79" s="144">
        <f t="shared" si="18"/>
        <v>0</v>
      </c>
      <c r="I79" s="144">
        <f t="shared" si="19"/>
        <v>0</v>
      </c>
    </row>
    <row r="80" spans="1:9" x14ac:dyDescent="0.25">
      <c r="A80" s="20"/>
      <c r="B80" s="3"/>
      <c r="C80" s="3"/>
      <c r="D80" s="3"/>
      <c r="E80" s="3"/>
      <c r="F80" s="144">
        <f t="shared" si="17"/>
        <v>0</v>
      </c>
      <c r="G80" s="144">
        <f t="shared" si="17"/>
        <v>0</v>
      </c>
      <c r="H80" s="144">
        <f t="shared" si="18"/>
        <v>0</v>
      </c>
      <c r="I80" s="144">
        <f t="shared" si="19"/>
        <v>0</v>
      </c>
    </row>
    <row r="81" spans="1:9" x14ac:dyDescent="0.25">
      <c r="A81" s="20"/>
      <c r="B81" s="3"/>
      <c r="C81" s="3"/>
      <c r="D81" s="3"/>
      <c r="E81" s="3"/>
      <c r="F81" s="144">
        <f t="shared" si="17"/>
        <v>0</v>
      </c>
      <c r="G81" s="144">
        <f t="shared" si="17"/>
        <v>0</v>
      </c>
      <c r="H81" s="144">
        <f t="shared" si="18"/>
        <v>0</v>
      </c>
      <c r="I81" s="144">
        <f t="shared" si="19"/>
        <v>0</v>
      </c>
    </row>
    <row r="82" spans="1:9" x14ac:dyDescent="0.25">
      <c r="A82" s="20"/>
      <c r="B82" s="3"/>
      <c r="C82" s="3"/>
      <c r="D82" s="3"/>
      <c r="E82" s="3"/>
      <c r="F82" s="144">
        <f t="shared" si="17"/>
        <v>0</v>
      </c>
      <c r="G82" s="144">
        <f t="shared" si="17"/>
        <v>0</v>
      </c>
      <c r="H82" s="144">
        <f t="shared" si="18"/>
        <v>0</v>
      </c>
      <c r="I82" s="144">
        <f t="shared" si="19"/>
        <v>0</v>
      </c>
    </row>
    <row r="83" spans="1:9" x14ac:dyDescent="0.25">
      <c r="A83" s="20"/>
      <c r="B83" s="3"/>
      <c r="C83" s="3"/>
      <c r="D83" s="3"/>
      <c r="E83" s="3"/>
      <c r="F83" s="144">
        <f t="shared" si="17"/>
        <v>0</v>
      </c>
      <c r="G83" s="144">
        <f t="shared" si="17"/>
        <v>0</v>
      </c>
      <c r="H83" s="144">
        <f t="shared" si="18"/>
        <v>0</v>
      </c>
      <c r="I83" s="144">
        <f t="shared" si="19"/>
        <v>0</v>
      </c>
    </row>
    <row r="84" spans="1:9" x14ac:dyDescent="0.25">
      <c r="A84" s="20"/>
      <c r="B84" s="3"/>
      <c r="C84" s="3"/>
      <c r="D84" s="3"/>
      <c r="E84" s="3"/>
      <c r="F84" s="144">
        <f t="shared" si="17"/>
        <v>0</v>
      </c>
      <c r="G84" s="144">
        <f t="shared" si="17"/>
        <v>0</v>
      </c>
      <c r="H84" s="144">
        <f t="shared" si="18"/>
        <v>0</v>
      </c>
      <c r="I84" s="144">
        <f t="shared" si="19"/>
        <v>0</v>
      </c>
    </row>
    <row r="85" spans="1:9" x14ac:dyDescent="0.25">
      <c r="A85" s="20"/>
      <c r="B85" s="3"/>
      <c r="C85" s="3"/>
      <c r="D85" s="3"/>
      <c r="E85" s="3"/>
      <c r="F85" s="144">
        <f t="shared" si="17"/>
        <v>0</v>
      </c>
      <c r="G85" s="144">
        <f t="shared" si="17"/>
        <v>0</v>
      </c>
      <c r="H85" s="144">
        <f t="shared" si="18"/>
        <v>0</v>
      </c>
      <c r="I85" s="144">
        <f t="shared" si="19"/>
        <v>0</v>
      </c>
    </row>
    <row r="86" spans="1:9" x14ac:dyDescent="0.25">
      <c r="A86" s="20"/>
      <c r="B86" s="3"/>
      <c r="C86" s="3"/>
      <c r="D86" s="3"/>
      <c r="E86" s="3"/>
      <c r="F86" s="144">
        <f t="shared" si="17"/>
        <v>0</v>
      </c>
      <c r="G86" s="144">
        <f t="shared" si="17"/>
        <v>0</v>
      </c>
      <c r="H86" s="144">
        <f t="shared" si="18"/>
        <v>0</v>
      </c>
      <c r="I86" s="144">
        <f t="shared" si="19"/>
        <v>0</v>
      </c>
    </row>
    <row r="87" spans="1:9" x14ac:dyDescent="0.25">
      <c r="A87" s="20"/>
      <c r="B87" s="3"/>
      <c r="C87" s="3"/>
      <c r="D87" s="3"/>
      <c r="E87" s="3"/>
      <c r="F87" s="144">
        <f t="shared" si="17"/>
        <v>0</v>
      </c>
      <c r="G87" s="144">
        <f t="shared" si="17"/>
        <v>0</v>
      </c>
      <c r="H87" s="144">
        <f t="shared" si="18"/>
        <v>0</v>
      </c>
      <c r="I87" s="144">
        <f t="shared" si="19"/>
        <v>0</v>
      </c>
    </row>
    <row r="88" spans="1:9" x14ac:dyDescent="0.25">
      <c r="A88" s="20"/>
      <c r="B88" s="3"/>
      <c r="C88" s="3"/>
      <c r="D88" s="3"/>
      <c r="E88" s="3"/>
      <c r="F88" s="144">
        <f t="shared" ref="F88:G93" si="20">+IFERROR(B88/(C26+C57),0)*100</f>
        <v>0</v>
      </c>
      <c r="G88" s="144">
        <f t="shared" si="20"/>
        <v>0</v>
      </c>
      <c r="H88" s="144">
        <f t="shared" si="18"/>
        <v>0</v>
      </c>
      <c r="I88" s="144">
        <f t="shared" si="19"/>
        <v>0</v>
      </c>
    </row>
    <row r="89" spans="1:9" x14ac:dyDescent="0.25">
      <c r="A89" s="20"/>
      <c r="B89" s="3"/>
      <c r="C89" s="3"/>
      <c r="D89" s="3"/>
      <c r="E89" s="3"/>
      <c r="F89" s="144">
        <f t="shared" si="20"/>
        <v>0</v>
      </c>
      <c r="G89" s="144">
        <f t="shared" si="20"/>
        <v>0</v>
      </c>
      <c r="H89" s="144">
        <f t="shared" si="18"/>
        <v>0</v>
      </c>
      <c r="I89" s="144">
        <f t="shared" si="19"/>
        <v>0</v>
      </c>
    </row>
    <row r="90" spans="1:9" x14ac:dyDescent="0.25">
      <c r="A90" s="20"/>
      <c r="B90" s="3"/>
      <c r="C90" s="3"/>
      <c r="D90" s="3"/>
      <c r="E90" s="3"/>
      <c r="F90" s="144">
        <f t="shared" si="20"/>
        <v>0</v>
      </c>
      <c r="G90" s="144">
        <f t="shared" si="20"/>
        <v>0</v>
      </c>
      <c r="H90" s="144">
        <f t="shared" si="18"/>
        <v>0</v>
      </c>
      <c r="I90" s="144">
        <f t="shared" si="19"/>
        <v>0</v>
      </c>
    </row>
    <row r="91" spans="1:9" x14ac:dyDescent="0.25">
      <c r="A91" s="20"/>
      <c r="B91" s="3"/>
      <c r="C91" s="3"/>
      <c r="D91" s="3"/>
      <c r="E91" s="3"/>
      <c r="F91" s="144">
        <f t="shared" si="20"/>
        <v>0</v>
      </c>
      <c r="G91" s="144">
        <f t="shared" si="20"/>
        <v>0</v>
      </c>
      <c r="H91" s="144">
        <f t="shared" si="18"/>
        <v>0</v>
      </c>
      <c r="I91" s="144">
        <f t="shared" si="19"/>
        <v>0</v>
      </c>
    </row>
    <row r="92" spans="1:9" x14ac:dyDescent="0.25">
      <c r="A92" s="34"/>
      <c r="B92" s="3"/>
      <c r="C92" s="3"/>
      <c r="D92" s="3"/>
      <c r="E92" s="3"/>
      <c r="F92" s="144">
        <f t="shared" si="20"/>
        <v>0</v>
      </c>
      <c r="G92" s="144">
        <f t="shared" si="20"/>
        <v>0</v>
      </c>
      <c r="H92" s="144">
        <f t="shared" si="18"/>
        <v>0</v>
      </c>
      <c r="I92" s="144">
        <f t="shared" si="19"/>
        <v>0</v>
      </c>
    </row>
    <row r="93" spans="1:9" x14ac:dyDescent="0.25">
      <c r="A93" s="140" t="s">
        <v>31</v>
      </c>
      <c r="B93" s="62">
        <f>SUM(B66:B92)</f>
        <v>0</v>
      </c>
      <c r="C93" s="62">
        <f>SUM(C66:C92)</f>
        <v>0</v>
      </c>
      <c r="D93" s="62">
        <f>SUM(D66:D92)</f>
        <v>0</v>
      </c>
      <c r="E93" s="62">
        <f>SUM(E66:E92)</f>
        <v>0</v>
      </c>
      <c r="F93" s="144">
        <f t="shared" si="20"/>
        <v>0</v>
      </c>
      <c r="G93" s="144">
        <f t="shared" si="20"/>
        <v>0</v>
      </c>
      <c r="H93" s="144">
        <f t="shared" si="18"/>
        <v>0</v>
      </c>
      <c r="I93" s="144">
        <f t="shared" si="19"/>
        <v>0</v>
      </c>
    </row>
    <row r="94" spans="1:9" x14ac:dyDescent="0.25">
      <c r="A94" s="25"/>
      <c r="B94" s="8"/>
      <c r="C94" s="8"/>
      <c r="E94" s="8"/>
      <c r="I94" s="8"/>
    </row>
    <row r="95" spans="1:9" ht="16.5" thickBot="1" x14ac:dyDescent="0.3">
      <c r="A95" s="129" t="s">
        <v>99</v>
      </c>
      <c r="B95" s="7"/>
      <c r="C95" s="7"/>
      <c r="D95" s="7"/>
      <c r="E95" s="7"/>
    </row>
    <row r="96" spans="1:9" ht="63.75" thickBot="1" x14ac:dyDescent="0.3">
      <c r="A96" s="99" t="s">
        <v>54</v>
      </c>
      <c r="B96" s="100" t="s">
        <v>35</v>
      </c>
      <c r="C96" s="101" t="s">
        <v>36</v>
      </c>
      <c r="D96" s="101" t="s">
        <v>37</v>
      </c>
      <c r="E96" s="101" t="s">
        <v>38</v>
      </c>
      <c r="F96" s="102" t="s">
        <v>116</v>
      </c>
      <c r="G96" s="102" t="s">
        <v>117</v>
      </c>
      <c r="H96" s="102" t="s">
        <v>118</v>
      </c>
      <c r="I96" s="103" t="s">
        <v>119</v>
      </c>
    </row>
    <row r="97" spans="1:9" x14ac:dyDescent="0.25">
      <c r="A97" s="86"/>
      <c r="B97" s="87"/>
      <c r="C97" s="87"/>
      <c r="D97" s="87"/>
      <c r="E97" s="87"/>
      <c r="F97" s="143">
        <f>+IFERROR(B97/(C4+C35),0)*100</f>
        <v>0</v>
      </c>
      <c r="G97" s="143">
        <f>+IFERROR(C97/(D4+D35),0)*100</f>
        <v>0</v>
      </c>
      <c r="H97" s="143">
        <f>+IFERROR(D97/(E4+E35),0)*100</f>
        <v>0</v>
      </c>
      <c r="I97" s="143">
        <f>+IFERROR(E97/(F4+F35),0)*100</f>
        <v>0</v>
      </c>
    </row>
    <row r="98" spans="1:9" x14ac:dyDescent="0.25">
      <c r="A98" s="20"/>
      <c r="B98" s="3"/>
      <c r="C98" s="3"/>
      <c r="D98" s="3"/>
      <c r="E98" s="3"/>
      <c r="F98" s="144">
        <f t="shared" ref="F98:F110" si="21">+IFERROR(B98/(C5+C36),0)*100</f>
        <v>0</v>
      </c>
      <c r="G98" s="144">
        <f t="shared" ref="G98:G111" si="22">+IFERROR(C98/(D5+D36),0)*100</f>
        <v>0</v>
      </c>
      <c r="H98" s="144">
        <f t="shared" ref="H98:H111" si="23">+IFERROR(D98/(E5+E36),0)*100</f>
        <v>0</v>
      </c>
      <c r="I98" s="144">
        <f t="shared" ref="I98:I111" si="24">+IFERROR(E98/(F5+F36),0)*100</f>
        <v>0</v>
      </c>
    </row>
    <row r="99" spans="1:9" x14ac:dyDescent="0.25">
      <c r="A99" s="20"/>
      <c r="B99" s="3"/>
      <c r="C99" s="3"/>
      <c r="D99" s="3"/>
      <c r="E99" s="3"/>
      <c r="F99" s="144">
        <f t="shared" si="21"/>
        <v>0</v>
      </c>
      <c r="G99" s="144">
        <f t="shared" si="22"/>
        <v>0</v>
      </c>
      <c r="H99" s="144">
        <f t="shared" si="23"/>
        <v>0</v>
      </c>
      <c r="I99" s="144">
        <f t="shared" si="24"/>
        <v>0</v>
      </c>
    </row>
    <row r="100" spans="1:9" x14ac:dyDescent="0.25">
      <c r="A100" s="20"/>
      <c r="B100" s="3"/>
      <c r="C100" s="3"/>
      <c r="D100" s="3"/>
      <c r="E100" s="3"/>
      <c r="F100" s="144">
        <f t="shared" si="21"/>
        <v>0</v>
      </c>
      <c r="G100" s="144">
        <f t="shared" si="22"/>
        <v>0</v>
      </c>
      <c r="H100" s="144">
        <f t="shared" si="23"/>
        <v>0</v>
      </c>
      <c r="I100" s="144">
        <f t="shared" si="24"/>
        <v>0</v>
      </c>
    </row>
    <row r="101" spans="1:9" x14ac:dyDescent="0.25">
      <c r="A101" s="20"/>
      <c r="B101" s="3"/>
      <c r="C101" s="3"/>
      <c r="D101" s="3"/>
      <c r="E101" s="3"/>
      <c r="F101" s="144">
        <f t="shared" si="21"/>
        <v>0</v>
      </c>
      <c r="G101" s="144">
        <f t="shared" si="22"/>
        <v>0</v>
      </c>
      <c r="H101" s="144">
        <f t="shared" si="23"/>
        <v>0</v>
      </c>
      <c r="I101" s="144">
        <f t="shared" si="24"/>
        <v>0</v>
      </c>
    </row>
    <row r="102" spans="1:9" x14ac:dyDescent="0.25">
      <c r="A102" s="20"/>
      <c r="B102" s="3"/>
      <c r="C102" s="3"/>
      <c r="D102" s="3"/>
      <c r="E102" s="3"/>
      <c r="F102" s="144">
        <f t="shared" si="21"/>
        <v>0</v>
      </c>
      <c r="G102" s="144">
        <f t="shared" si="22"/>
        <v>0</v>
      </c>
      <c r="H102" s="144">
        <f t="shared" si="23"/>
        <v>0</v>
      </c>
      <c r="I102" s="144">
        <f t="shared" si="24"/>
        <v>0</v>
      </c>
    </row>
    <row r="103" spans="1:9" x14ac:dyDescent="0.25">
      <c r="A103" s="20"/>
      <c r="B103" s="3"/>
      <c r="C103" s="3"/>
      <c r="D103" s="3"/>
      <c r="E103" s="3"/>
      <c r="F103" s="144">
        <f t="shared" si="21"/>
        <v>0</v>
      </c>
      <c r="G103" s="144">
        <f t="shared" si="22"/>
        <v>0</v>
      </c>
      <c r="H103" s="144">
        <f t="shared" si="23"/>
        <v>0</v>
      </c>
      <c r="I103" s="144">
        <f t="shared" si="24"/>
        <v>0</v>
      </c>
    </row>
    <row r="104" spans="1:9" x14ac:dyDescent="0.25">
      <c r="A104" s="20"/>
      <c r="B104" s="3"/>
      <c r="C104" s="3"/>
      <c r="D104" s="3"/>
      <c r="E104" s="3"/>
      <c r="F104" s="144">
        <f t="shared" si="21"/>
        <v>0</v>
      </c>
      <c r="G104" s="144">
        <f t="shared" si="22"/>
        <v>0</v>
      </c>
      <c r="H104" s="144">
        <f t="shared" si="23"/>
        <v>0</v>
      </c>
      <c r="I104" s="144">
        <f t="shared" si="24"/>
        <v>0</v>
      </c>
    </row>
    <row r="105" spans="1:9" x14ac:dyDescent="0.25">
      <c r="A105" s="20"/>
      <c r="B105" s="3"/>
      <c r="C105" s="3"/>
      <c r="D105" s="3"/>
      <c r="E105" s="3"/>
      <c r="F105" s="144">
        <f t="shared" si="21"/>
        <v>0</v>
      </c>
      <c r="G105" s="144">
        <f t="shared" si="22"/>
        <v>0</v>
      </c>
      <c r="H105" s="144">
        <f t="shared" si="23"/>
        <v>0</v>
      </c>
      <c r="I105" s="144">
        <f t="shared" si="24"/>
        <v>0</v>
      </c>
    </row>
    <row r="106" spans="1:9" x14ac:dyDescent="0.25">
      <c r="A106" s="20"/>
      <c r="B106" s="3"/>
      <c r="C106" s="3"/>
      <c r="D106" s="3"/>
      <c r="E106" s="3"/>
      <c r="F106" s="144">
        <f t="shared" si="21"/>
        <v>0</v>
      </c>
      <c r="G106" s="144">
        <f t="shared" si="22"/>
        <v>0</v>
      </c>
      <c r="H106" s="144">
        <f t="shared" si="23"/>
        <v>0</v>
      </c>
      <c r="I106" s="144">
        <f t="shared" si="24"/>
        <v>0</v>
      </c>
    </row>
    <row r="107" spans="1:9" x14ac:dyDescent="0.25">
      <c r="A107" s="20"/>
      <c r="B107" s="3"/>
      <c r="C107" s="3"/>
      <c r="D107" s="3"/>
      <c r="E107" s="3"/>
      <c r="F107" s="144">
        <f t="shared" si="21"/>
        <v>0</v>
      </c>
      <c r="G107" s="144">
        <f t="shared" si="22"/>
        <v>0</v>
      </c>
      <c r="H107" s="144">
        <f t="shared" si="23"/>
        <v>0</v>
      </c>
      <c r="I107" s="144">
        <f t="shared" si="24"/>
        <v>0</v>
      </c>
    </row>
    <row r="108" spans="1:9" x14ac:dyDescent="0.25">
      <c r="A108" s="20"/>
      <c r="B108" s="3"/>
      <c r="C108" s="3"/>
      <c r="D108" s="3"/>
      <c r="E108" s="3"/>
      <c r="F108" s="144">
        <f t="shared" si="21"/>
        <v>0</v>
      </c>
      <c r="G108" s="144">
        <f t="shared" si="22"/>
        <v>0</v>
      </c>
      <c r="H108" s="144">
        <f t="shared" si="23"/>
        <v>0</v>
      </c>
      <c r="I108" s="144">
        <f t="shared" si="24"/>
        <v>0</v>
      </c>
    </row>
    <row r="109" spans="1:9" x14ac:dyDescent="0.25">
      <c r="A109" s="20"/>
      <c r="B109" s="3"/>
      <c r="C109" s="3"/>
      <c r="D109" s="3"/>
      <c r="E109" s="3"/>
      <c r="F109" s="144">
        <f t="shared" si="21"/>
        <v>0</v>
      </c>
      <c r="G109" s="144">
        <f t="shared" si="22"/>
        <v>0</v>
      </c>
      <c r="H109" s="144">
        <f t="shared" si="23"/>
        <v>0</v>
      </c>
      <c r="I109" s="144">
        <f t="shared" si="24"/>
        <v>0</v>
      </c>
    </row>
    <row r="110" spans="1:9" x14ac:dyDescent="0.25">
      <c r="A110" s="20"/>
      <c r="B110" s="3"/>
      <c r="C110" s="3"/>
      <c r="D110" s="3"/>
      <c r="E110" s="3"/>
      <c r="F110" s="144">
        <f t="shared" si="21"/>
        <v>0</v>
      </c>
      <c r="G110" s="144">
        <f t="shared" si="22"/>
        <v>0</v>
      </c>
      <c r="H110" s="144">
        <f t="shared" si="23"/>
        <v>0</v>
      </c>
      <c r="I110" s="144">
        <f t="shared" si="24"/>
        <v>0</v>
      </c>
    </row>
    <row r="111" spans="1:9" x14ac:dyDescent="0.25">
      <c r="A111" s="20"/>
      <c r="B111" s="3"/>
      <c r="C111" s="3"/>
      <c r="D111" s="3"/>
      <c r="E111" s="3"/>
      <c r="F111" s="144">
        <f>+IFERROR(B111/(C18+C49),0)*100</f>
        <v>0</v>
      </c>
      <c r="G111" s="144">
        <f t="shared" si="22"/>
        <v>0</v>
      </c>
      <c r="H111" s="144">
        <f t="shared" si="23"/>
        <v>0</v>
      </c>
      <c r="I111" s="144">
        <f t="shared" si="24"/>
        <v>0</v>
      </c>
    </row>
    <row r="112" spans="1:9" x14ac:dyDescent="0.25">
      <c r="A112" s="20"/>
      <c r="B112" s="3"/>
      <c r="C112" s="3"/>
      <c r="D112" s="3"/>
      <c r="E112" s="3"/>
      <c r="F112" s="144">
        <f t="shared" ref="F112:F124" si="25">+IFERROR(B112/(C19+C50),0)*100</f>
        <v>0</v>
      </c>
      <c r="G112" s="144">
        <f t="shared" ref="G112:G124" si="26">+IFERROR(C112/(D19+D50),0)*100</f>
        <v>0</v>
      </c>
      <c r="H112" s="144">
        <f t="shared" ref="H112:H124" si="27">+IFERROR(D112/(E19+E50),0)*100</f>
        <v>0</v>
      </c>
      <c r="I112" s="144">
        <f t="shared" ref="I112:I124" si="28">+IFERROR(E112/(F19+F50),0)*100</f>
        <v>0</v>
      </c>
    </row>
    <row r="113" spans="1:9" x14ac:dyDescent="0.25">
      <c r="A113" s="20"/>
      <c r="B113" s="3"/>
      <c r="C113" s="3"/>
      <c r="D113" s="3"/>
      <c r="E113" s="3"/>
      <c r="F113" s="144">
        <f t="shared" si="25"/>
        <v>0</v>
      </c>
      <c r="G113" s="144">
        <f t="shared" si="26"/>
        <v>0</v>
      </c>
      <c r="H113" s="144">
        <f t="shared" si="27"/>
        <v>0</v>
      </c>
      <c r="I113" s="144">
        <f t="shared" si="28"/>
        <v>0</v>
      </c>
    </row>
    <row r="114" spans="1:9" x14ac:dyDescent="0.25">
      <c r="A114" s="20"/>
      <c r="B114" s="3"/>
      <c r="C114" s="3"/>
      <c r="D114" s="3"/>
      <c r="E114" s="3"/>
      <c r="F114" s="144">
        <f t="shared" si="25"/>
        <v>0</v>
      </c>
      <c r="G114" s="144">
        <f t="shared" si="26"/>
        <v>0</v>
      </c>
      <c r="H114" s="144">
        <f t="shared" si="27"/>
        <v>0</v>
      </c>
      <c r="I114" s="144">
        <f t="shared" si="28"/>
        <v>0</v>
      </c>
    </row>
    <row r="115" spans="1:9" x14ac:dyDescent="0.25">
      <c r="A115" s="20"/>
      <c r="B115" s="3"/>
      <c r="C115" s="3"/>
      <c r="D115" s="3"/>
      <c r="E115" s="3"/>
      <c r="F115" s="144">
        <f t="shared" si="25"/>
        <v>0</v>
      </c>
      <c r="G115" s="144">
        <f t="shared" si="26"/>
        <v>0</v>
      </c>
      <c r="H115" s="144">
        <f t="shared" si="27"/>
        <v>0</v>
      </c>
      <c r="I115" s="144">
        <f t="shared" si="28"/>
        <v>0</v>
      </c>
    </row>
    <row r="116" spans="1:9" x14ac:dyDescent="0.25">
      <c r="A116" s="20"/>
      <c r="B116" s="3"/>
      <c r="C116" s="3"/>
      <c r="D116" s="3"/>
      <c r="E116" s="3"/>
      <c r="F116" s="144">
        <f t="shared" si="25"/>
        <v>0</v>
      </c>
      <c r="G116" s="144">
        <f t="shared" si="26"/>
        <v>0</v>
      </c>
      <c r="H116" s="144">
        <f t="shared" si="27"/>
        <v>0</v>
      </c>
      <c r="I116" s="144">
        <f t="shared" si="28"/>
        <v>0</v>
      </c>
    </row>
    <row r="117" spans="1:9" x14ac:dyDescent="0.25">
      <c r="A117" s="20"/>
      <c r="B117" s="3"/>
      <c r="C117" s="3"/>
      <c r="D117" s="3"/>
      <c r="E117" s="3"/>
      <c r="F117" s="144">
        <f t="shared" si="25"/>
        <v>0</v>
      </c>
      <c r="G117" s="144">
        <f t="shared" si="26"/>
        <v>0</v>
      </c>
      <c r="H117" s="144">
        <f t="shared" si="27"/>
        <v>0</v>
      </c>
      <c r="I117" s="144">
        <f t="shared" si="28"/>
        <v>0</v>
      </c>
    </row>
    <row r="118" spans="1:9" x14ac:dyDescent="0.25">
      <c r="A118" s="20"/>
      <c r="B118" s="3"/>
      <c r="C118" s="3"/>
      <c r="D118" s="3"/>
      <c r="E118" s="3"/>
      <c r="F118" s="144">
        <f t="shared" si="25"/>
        <v>0</v>
      </c>
      <c r="G118" s="144">
        <f t="shared" si="26"/>
        <v>0</v>
      </c>
      <c r="H118" s="144">
        <f t="shared" si="27"/>
        <v>0</v>
      </c>
      <c r="I118" s="144">
        <f t="shared" si="28"/>
        <v>0</v>
      </c>
    </row>
    <row r="119" spans="1:9" x14ac:dyDescent="0.25">
      <c r="A119" s="20"/>
      <c r="B119" s="3"/>
      <c r="C119" s="3"/>
      <c r="D119" s="3"/>
      <c r="E119" s="3"/>
      <c r="F119" s="144">
        <f t="shared" si="25"/>
        <v>0</v>
      </c>
      <c r="G119" s="144">
        <f t="shared" si="26"/>
        <v>0</v>
      </c>
      <c r="H119" s="144">
        <f t="shared" si="27"/>
        <v>0</v>
      </c>
      <c r="I119" s="144">
        <f t="shared" si="28"/>
        <v>0</v>
      </c>
    </row>
    <row r="120" spans="1:9" x14ac:dyDescent="0.25">
      <c r="A120" s="20"/>
      <c r="B120" s="3"/>
      <c r="C120" s="3"/>
      <c r="D120" s="3"/>
      <c r="E120" s="3"/>
      <c r="F120" s="144">
        <f t="shared" si="25"/>
        <v>0</v>
      </c>
      <c r="G120" s="144">
        <f t="shared" si="26"/>
        <v>0</v>
      </c>
      <c r="H120" s="144">
        <f t="shared" si="27"/>
        <v>0</v>
      </c>
      <c r="I120" s="144">
        <f t="shared" si="28"/>
        <v>0</v>
      </c>
    </row>
    <row r="121" spans="1:9" x14ac:dyDescent="0.25">
      <c r="A121" s="20"/>
      <c r="B121" s="3"/>
      <c r="C121" s="3"/>
      <c r="D121" s="3"/>
      <c r="E121" s="3"/>
      <c r="F121" s="144">
        <f t="shared" si="25"/>
        <v>0</v>
      </c>
      <c r="G121" s="144">
        <f t="shared" si="26"/>
        <v>0</v>
      </c>
      <c r="H121" s="144">
        <f t="shared" si="27"/>
        <v>0</v>
      </c>
      <c r="I121" s="144">
        <f t="shared" si="28"/>
        <v>0</v>
      </c>
    </row>
    <row r="122" spans="1:9" x14ac:dyDescent="0.25">
      <c r="A122" s="20"/>
      <c r="B122" s="3"/>
      <c r="C122" s="3"/>
      <c r="D122" s="3"/>
      <c r="E122" s="3"/>
      <c r="F122" s="144">
        <f t="shared" si="25"/>
        <v>0</v>
      </c>
      <c r="G122" s="144">
        <f t="shared" si="26"/>
        <v>0</v>
      </c>
      <c r="H122" s="144">
        <f t="shared" si="27"/>
        <v>0</v>
      </c>
      <c r="I122" s="144">
        <f t="shared" si="28"/>
        <v>0</v>
      </c>
    </row>
    <row r="123" spans="1:9" x14ac:dyDescent="0.25">
      <c r="A123" s="34"/>
      <c r="B123" s="3"/>
      <c r="C123" s="3"/>
      <c r="D123" s="3"/>
      <c r="E123" s="3"/>
      <c r="F123" s="144">
        <f t="shared" si="25"/>
        <v>0</v>
      </c>
      <c r="G123" s="144">
        <f t="shared" si="26"/>
        <v>0</v>
      </c>
      <c r="H123" s="144">
        <f t="shared" si="27"/>
        <v>0</v>
      </c>
      <c r="I123" s="144">
        <f t="shared" si="28"/>
        <v>0</v>
      </c>
    </row>
    <row r="124" spans="1:9" x14ac:dyDescent="0.25">
      <c r="A124" s="140" t="s">
        <v>31</v>
      </c>
      <c r="B124" s="62">
        <f>SUM(B97:B123)</f>
        <v>0</v>
      </c>
      <c r="C124" s="62">
        <f>SUM(C97:C123)</f>
        <v>0</v>
      </c>
      <c r="D124" s="62">
        <f>SUM(D97:D123)</f>
        <v>0</v>
      </c>
      <c r="E124" s="62">
        <f>SUM(E97:E123)</f>
        <v>0</v>
      </c>
      <c r="F124" s="144">
        <f t="shared" si="25"/>
        <v>0</v>
      </c>
      <c r="G124" s="144">
        <f t="shared" si="26"/>
        <v>0</v>
      </c>
      <c r="H124" s="144">
        <f t="shared" si="27"/>
        <v>0</v>
      </c>
      <c r="I124" s="144">
        <f t="shared" si="28"/>
        <v>0</v>
      </c>
    </row>
    <row r="125" spans="1:9" x14ac:dyDescent="0.25">
      <c r="A125" s="25"/>
      <c r="B125" s="8"/>
      <c r="C125" s="8"/>
      <c r="D125" s="8"/>
      <c r="I125" s="8"/>
    </row>
    <row r="126" spans="1:9" x14ac:dyDescent="0.25">
      <c r="A126" s="25"/>
      <c r="B126" s="8"/>
      <c r="C126" s="8"/>
      <c r="D126" s="8"/>
      <c r="E126" s="8"/>
    </row>
    <row r="127" spans="1:9" x14ac:dyDescent="0.25">
      <c r="A127" s="25"/>
      <c r="B127" s="8"/>
      <c r="C127" s="8"/>
      <c r="D127" s="8"/>
      <c r="E127" s="8"/>
    </row>
    <row r="128" spans="1:9" x14ac:dyDescent="0.25">
      <c r="A128" s="25"/>
      <c r="B128" s="8"/>
      <c r="C128" s="8"/>
      <c r="D128" s="8"/>
      <c r="E128" s="8"/>
    </row>
    <row r="129" spans="1:5" x14ac:dyDescent="0.25">
      <c r="A129" s="25"/>
      <c r="B129" s="8"/>
      <c r="C129" s="8"/>
      <c r="D129" s="8"/>
      <c r="E129" s="8"/>
    </row>
    <row r="130" spans="1:5" x14ac:dyDescent="0.25">
      <c r="A130" s="25"/>
      <c r="B130" s="8"/>
      <c r="C130" s="8"/>
      <c r="D130" s="8"/>
      <c r="E130" s="8"/>
    </row>
    <row r="131" spans="1:5" x14ac:dyDescent="0.25">
      <c r="A131" s="11"/>
      <c r="B131" s="8"/>
      <c r="C131" s="8"/>
      <c r="D131" s="8"/>
      <c r="E131" s="8"/>
    </row>
    <row r="132" spans="1:5" x14ac:dyDescent="0.25">
      <c r="A132" s="25"/>
      <c r="B132" s="8"/>
      <c r="C132" s="8"/>
      <c r="D132" s="8"/>
      <c r="E132" s="8"/>
    </row>
  </sheetData>
  <mergeCells count="4">
    <mergeCell ref="A33:J33"/>
    <mergeCell ref="A64:E64"/>
    <mergeCell ref="A1:J1"/>
    <mergeCell ref="A2:J2"/>
  </mergeCells>
  <phoneticPr fontId="3" type="noConversion"/>
  <pageMargins left="0.75" right="0.75" top="1" bottom="1" header="0.4921259845" footer="0.4921259845"/>
  <pageSetup paperSize="9" scale="74" orientation="landscape" r:id="rId1"/>
  <headerFooter alignWithMargins="0"/>
  <rowBreaks count="3" manualBreakCount="3">
    <brk id="32" max="16383" man="1"/>
    <brk id="63" max="16383" man="1"/>
    <brk id="9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7"/>
  <sheetViews>
    <sheetView view="pageBreakPreview" topLeftCell="A109" zoomScaleNormal="100" zoomScaleSheetLayoutView="100" workbookViewId="0">
      <selection activeCell="F40" sqref="F40"/>
    </sheetView>
  </sheetViews>
  <sheetFormatPr defaultRowHeight="15.75" x14ac:dyDescent="0.25"/>
  <cols>
    <col min="1" max="1" width="24.125" customWidth="1"/>
    <col min="2" max="10" width="10.625" customWidth="1"/>
  </cols>
  <sheetData>
    <row r="1" spans="1:12" ht="31.5" customHeight="1" x14ac:dyDescent="0.25">
      <c r="A1" s="592" t="s">
        <v>226</v>
      </c>
      <c r="B1" s="592"/>
      <c r="C1" s="592"/>
      <c r="D1" s="592"/>
      <c r="E1" s="592"/>
      <c r="F1" s="592"/>
      <c r="G1" s="592"/>
      <c r="H1" s="592"/>
      <c r="I1" s="592"/>
      <c r="J1" s="592"/>
      <c r="K1" s="194"/>
    </row>
    <row r="2" spans="1:12" ht="16.5" thickBot="1" x14ac:dyDescent="0.3">
      <c r="A2" s="585" t="s">
        <v>29</v>
      </c>
      <c r="B2" s="585"/>
      <c r="C2" s="585"/>
      <c r="D2" s="585"/>
      <c r="E2" s="585"/>
      <c r="F2" s="585"/>
      <c r="G2" s="585"/>
      <c r="H2" s="585"/>
      <c r="I2" s="585"/>
      <c r="J2" s="585"/>
      <c r="K2" s="17"/>
      <c r="L2" s="8"/>
    </row>
    <row r="3" spans="1:12" ht="32.25" thickBot="1" x14ac:dyDescent="0.3">
      <c r="A3" s="88" t="s">
        <v>54</v>
      </c>
      <c r="B3" s="89" t="s">
        <v>34</v>
      </c>
      <c r="C3" s="89" t="s">
        <v>35</v>
      </c>
      <c r="D3" s="90" t="s">
        <v>36</v>
      </c>
      <c r="E3" s="90" t="s">
        <v>37</v>
      </c>
      <c r="F3" s="90" t="s">
        <v>38</v>
      </c>
      <c r="G3" s="104" t="s">
        <v>39</v>
      </c>
      <c r="H3" s="104" t="s">
        <v>40</v>
      </c>
      <c r="I3" s="104" t="s">
        <v>41</v>
      </c>
      <c r="J3" s="105" t="s">
        <v>42</v>
      </c>
      <c r="K3" s="17"/>
      <c r="L3" s="8"/>
    </row>
    <row r="4" spans="1:12" x14ac:dyDescent="0.25">
      <c r="A4" s="86"/>
      <c r="B4" s="87"/>
      <c r="C4" s="87"/>
      <c r="D4" s="87"/>
      <c r="E4" s="87"/>
      <c r="F4" s="87"/>
      <c r="G4" s="141">
        <f>IFERROR(C4/B4,0)</f>
        <v>0</v>
      </c>
      <c r="H4" s="141">
        <f>IFERROR(E4/D4,0)</f>
        <v>0</v>
      </c>
      <c r="I4" s="141">
        <f>IFERROR(F4/E4,0)</f>
        <v>0</v>
      </c>
      <c r="J4" s="141">
        <f>IFERROR(F4/B4,0)</f>
        <v>0</v>
      </c>
      <c r="K4" s="17"/>
      <c r="L4" s="8"/>
    </row>
    <row r="5" spans="1:12" x14ac:dyDescent="0.25">
      <c r="A5" s="20"/>
      <c r="B5" s="3"/>
      <c r="C5" s="3"/>
      <c r="D5" s="3"/>
      <c r="E5" s="3"/>
      <c r="F5" s="3"/>
      <c r="G5" s="142">
        <f t="shared" ref="G5:G22" si="0">IFERROR(C5/B5,0)</f>
        <v>0</v>
      </c>
      <c r="H5" s="142">
        <f t="shared" ref="H5:H22" si="1">IFERROR(E5/D5,0)</f>
        <v>0</v>
      </c>
      <c r="I5" s="142">
        <f t="shared" ref="I5:I22" si="2">IFERROR(F5/E5,0)</f>
        <v>0</v>
      </c>
      <c r="J5" s="142">
        <f t="shared" ref="J5:J22" si="3">IFERROR(F5/B5,0)</f>
        <v>0</v>
      </c>
      <c r="K5" s="17"/>
      <c r="L5" s="8"/>
    </row>
    <row r="6" spans="1:12" x14ac:dyDescent="0.25">
      <c r="A6" s="20"/>
      <c r="B6" s="3"/>
      <c r="C6" s="3"/>
      <c r="D6" s="3"/>
      <c r="E6" s="3"/>
      <c r="F6" s="3"/>
      <c r="G6" s="142">
        <f t="shared" si="0"/>
        <v>0</v>
      </c>
      <c r="H6" s="142">
        <f t="shared" si="1"/>
        <v>0</v>
      </c>
      <c r="I6" s="142">
        <f t="shared" si="2"/>
        <v>0</v>
      </c>
      <c r="J6" s="142">
        <f t="shared" si="3"/>
        <v>0</v>
      </c>
      <c r="K6" s="17"/>
      <c r="L6" s="8"/>
    </row>
    <row r="7" spans="1:12" x14ac:dyDescent="0.25">
      <c r="A7" s="20"/>
      <c r="B7" s="3"/>
      <c r="C7" s="3"/>
      <c r="D7" s="3"/>
      <c r="E7" s="3"/>
      <c r="F7" s="3"/>
      <c r="G7" s="142">
        <f t="shared" si="0"/>
        <v>0</v>
      </c>
      <c r="H7" s="142">
        <f t="shared" si="1"/>
        <v>0</v>
      </c>
      <c r="I7" s="142">
        <f t="shared" si="2"/>
        <v>0</v>
      </c>
      <c r="J7" s="142">
        <f t="shared" si="3"/>
        <v>0</v>
      </c>
      <c r="K7" s="17"/>
      <c r="L7" s="8"/>
    </row>
    <row r="8" spans="1:12" x14ac:dyDescent="0.25">
      <c r="A8" s="20"/>
      <c r="B8" s="3"/>
      <c r="C8" s="3"/>
      <c r="D8" s="3"/>
      <c r="E8" s="3"/>
      <c r="F8" s="3"/>
      <c r="G8" s="142">
        <f t="shared" si="0"/>
        <v>0</v>
      </c>
      <c r="H8" s="142">
        <f t="shared" si="1"/>
        <v>0</v>
      </c>
      <c r="I8" s="142">
        <f t="shared" si="2"/>
        <v>0</v>
      </c>
      <c r="J8" s="142">
        <f t="shared" si="3"/>
        <v>0</v>
      </c>
      <c r="K8" s="17"/>
      <c r="L8" s="8"/>
    </row>
    <row r="9" spans="1:12" x14ac:dyDescent="0.25">
      <c r="A9" s="20"/>
      <c r="B9" s="3"/>
      <c r="C9" s="3"/>
      <c r="D9" s="3"/>
      <c r="E9" s="3"/>
      <c r="F9" s="3"/>
      <c r="G9" s="142">
        <f t="shared" si="0"/>
        <v>0</v>
      </c>
      <c r="H9" s="142">
        <f t="shared" si="1"/>
        <v>0</v>
      </c>
      <c r="I9" s="142">
        <f t="shared" si="2"/>
        <v>0</v>
      </c>
      <c r="J9" s="142">
        <f t="shared" si="3"/>
        <v>0</v>
      </c>
      <c r="K9" s="17"/>
      <c r="L9" s="8"/>
    </row>
    <row r="10" spans="1:12" x14ac:dyDescent="0.25">
      <c r="A10" s="20"/>
      <c r="B10" s="3"/>
      <c r="C10" s="3"/>
      <c r="D10" s="3"/>
      <c r="E10" s="3"/>
      <c r="F10" s="3"/>
      <c r="G10" s="142">
        <f t="shared" si="0"/>
        <v>0</v>
      </c>
      <c r="H10" s="142">
        <f t="shared" si="1"/>
        <v>0</v>
      </c>
      <c r="I10" s="142">
        <f t="shared" si="2"/>
        <v>0</v>
      </c>
      <c r="J10" s="142">
        <f t="shared" si="3"/>
        <v>0</v>
      </c>
      <c r="K10" s="17"/>
      <c r="L10" s="8"/>
    </row>
    <row r="11" spans="1:12" x14ac:dyDescent="0.25">
      <c r="A11" s="20"/>
      <c r="B11" s="3"/>
      <c r="C11" s="3"/>
      <c r="D11" s="3"/>
      <c r="E11" s="3"/>
      <c r="F11" s="3"/>
      <c r="G11" s="142">
        <f t="shared" si="0"/>
        <v>0</v>
      </c>
      <c r="H11" s="142">
        <f t="shared" si="1"/>
        <v>0</v>
      </c>
      <c r="I11" s="142">
        <f t="shared" si="2"/>
        <v>0</v>
      </c>
      <c r="J11" s="142">
        <f t="shared" si="3"/>
        <v>0</v>
      </c>
      <c r="K11" s="17"/>
      <c r="L11" s="8"/>
    </row>
    <row r="12" spans="1:12" x14ac:dyDescent="0.25">
      <c r="A12" s="20"/>
      <c r="B12" s="33"/>
      <c r="C12" s="33"/>
      <c r="D12" s="33"/>
      <c r="E12" s="33"/>
      <c r="F12" s="33"/>
      <c r="G12" s="142">
        <f t="shared" si="0"/>
        <v>0</v>
      </c>
      <c r="H12" s="142">
        <f t="shared" si="1"/>
        <v>0</v>
      </c>
      <c r="I12" s="142">
        <f t="shared" si="2"/>
        <v>0</v>
      </c>
      <c r="J12" s="142">
        <f t="shared" si="3"/>
        <v>0</v>
      </c>
      <c r="K12" s="17"/>
      <c r="L12" s="8"/>
    </row>
    <row r="13" spans="1:12" x14ac:dyDescent="0.25">
      <c r="A13" s="20"/>
      <c r="B13" s="34"/>
      <c r="C13" s="34"/>
      <c r="D13" s="33"/>
      <c r="E13" s="33"/>
      <c r="F13" s="33"/>
      <c r="G13" s="142">
        <f t="shared" si="0"/>
        <v>0</v>
      </c>
      <c r="H13" s="142">
        <f t="shared" si="1"/>
        <v>0</v>
      </c>
      <c r="I13" s="142">
        <f t="shared" si="2"/>
        <v>0</v>
      </c>
      <c r="J13" s="142">
        <f t="shared" si="3"/>
        <v>0</v>
      </c>
      <c r="K13" s="17"/>
      <c r="L13" s="8"/>
    </row>
    <row r="14" spans="1:12" x14ac:dyDescent="0.25">
      <c r="A14" s="20"/>
      <c r="B14" s="3"/>
      <c r="C14" s="3"/>
      <c r="D14" s="3"/>
      <c r="E14" s="3"/>
      <c r="F14" s="3"/>
      <c r="G14" s="142">
        <f t="shared" si="0"/>
        <v>0</v>
      </c>
      <c r="H14" s="142">
        <f t="shared" si="1"/>
        <v>0</v>
      </c>
      <c r="I14" s="142">
        <f t="shared" si="2"/>
        <v>0</v>
      </c>
      <c r="J14" s="142">
        <f t="shared" si="3"/>
        <v>0</v>
      </c>
      <c r="K14" s="17"/>
      <c r="L14" s="8"/>
    </row>
    <row r="15" spans="1:12" x14ac:dyDescent="0.25">
      <c r="A15" s="20"/>
      <c r="B15" s="3"/>
      <c r="C15" s="3"/>
      <c r="D15" s="3"/>
      <c r="E15" s="3"/>
      <c r="F15" s="3"/>
      <c r="G15" s="142">
        <f t="shared" si="0"/>
        <v>0</v>
      </c>
      <c r="H15" s="142">
        <f t="shared" si="1"/>
        <v>0</v>
      </c>
      <c r="I15" s="142">
        <f t="shared" si="2"/>
        <v>0</v>
      </c>
      <c r="J15" s="142">
        <f t="shared" si="3"/>
        <v>0</v>
      </c>
      <c r="K15" s="17"/>
      <c r="L15" s="8"/>
    </row>
    <row r="16" spans="1:12" x14ac:dyDescent="0.25">
      <c r="A16" s="20"/>
      <c r="B16" s="3"/>
      <c r="C16" s="3"/>
      <c r="D16" s="3"/>
      <c r="E16" s="3"/>
      <c r="F16" s="3"/>
      <c r="G16" s="142">
        <f t="shared" si="0"/>
        <v>0</v>
      </c>
      <c r="H16" s="142">
        <f t="shared" si="1"/>
        <v>0</v>
      </c>
      <c r="I16" s="142">
        <f t="shared" si="2"/>
        <v>0</v>
      </c>
      <c r="J16" s="142">
        <f t="shared" si="3"/>
        <v>0</v>
      </c>
      <c r="K16" s="17"/>
      <c r="L16" s="8"/>
    </row>
    <row r="17" spans="1:12" x14ac:dyDescent="0.25">
      <c r="A17" s="20"/>
      <c r="B17" s="3"/>
      <c r="C17" s="3"/>
      <c r="D17" s="3"/>
      <c r="E17" s="3"/>
      <c r="F17" s="3"/>
      <c r="G17" s="142">
        <f t="shared" si="0"/>
        <v>0</v>
      </c>
      <c r="H17" s="142">
        <f t="shared" si="1"/>
        <v>0</v>
      </c>
      <c r="I17" s="142">
        <f t="shared" si="2"/>
        <v>0</v>
      </c>
      <c r="J17" s="142">
        <f t="shared" si="3"/>
        <v>0</v>
      </c>
      <c r="K17" s="17"/>
      <c r="L17" s="8"/>
    </row>
    <row r="18" spans="1:12" x14ac:dyDescent="0.25">
      <c r="A18" s="20"/>
      <c r="B18" s="3"/>
      <c r="C18" s="3"/>
      <c r="D18" s="3"/>
      <c r="E18" s="3"/>
      <c r="F18" s="3"/>
      <c r="G18" s="142">
        <f t="shared" si="0"/>
        <v>0</v>
      </c>
      <c r="H18" s="142">
        <f t="shared" si="1"/>
        <v>0</v>
      </c>
      <c r="I18" s="142">
        <f t="shared" si="2"/>
        <v>0</v>
      </c>
      <c r="J18" s="142">
        <f t="shared" si="3"/>
        <v>0</v>
      </c>
      <c r="K18" s="17"/>
      <c r="L18" s="8"/>
    </row>
    <row r="19" spans="1:12" x14ac:dyDescent="0.25">
      <c r="A19" s="20"/>
      <c r="B19" s="3"/>
      <c r="C19" s="3"/>
      <c r="D19" s="3"/>
      <c r="E19" s="3"/>
      <c r="F19" s="3"/>
      <c r="G19" s="142">
        <f t="shared" si="0"/>
        <v>0</v>
      </c>
      <c r="H19" s="142">
        <f t="shared" si="1"/>
        <v>0</v>
      </c>
      <c r="I19" s="142">
        <f t="shared" si="2"/>
        <v>0</v>
      </c>
      <c r="J19" s="142">
        <f t="shared" si="3"/>
        <v>0</v>
      </c>
      <c r="K19" s="17"/>
      <c r="L19" s="8"/>
    </row>
    <row r="20" spans="1:12" x14ac:dyDescent="0.25">
      <c r="A20" s="20"/>
      <c r="B20" s="3"/>
      <c r="C20" s="3"/>
      <c r="D20" s="3"/>
      <c r="E20" s="3"/>
      <c r="F20" s="3"/>
      <c r="G20" s="142">
        <f t="shared" si="0"/>
        <v>0</v>
      </c>
      <c r="H20" s="142">
        <f t="shared" si="1"/>
        <v>0</v>
      </c>
      <c r="I20" s="142">
        <f t="shared" si="2"/>
        <v>0</v>
      </c>
      <c r="J20" s="142">
        <f t="shared" si="3"/>
        <v>0</v>
      </c>
      <c r="K20" s="12"/>
      <c r="L20" s="8"/>
    </row>
    <row r="21" spans="1:12" x14ac:dyDescent="0.25">
      <c r="A21" s="20"/>
      <c r="B21" s="3"/>
      <c r="C21" s="3"/>
      <c r="D21" s="3"/>
      <c r="E21" s="3"/>
      <c r="F21" s="3"/>
      <c r="G21" s="142">
        <f t="shared" si="0"/>
        <v>0</v>
      </c>
      <c r="H21" s="142">
        <f t="shared" si="1"/>
        <v>0</v>
      </c>
      <c r="I21" s="142">
        <f t="shared" si="2"/>
        <v>0</v>
      </c>
      <c r="J21" s="142">
        <f t="shared" si="3"/>
        <v>0</v>
      </c>
      <c r="K21" s="17"/>
      <c r="L21" s="8"/>
    </row>
    <row r="22" spans="1:12" x14ac:dyDescent="0.25">
      <c r="A22" s="20"/>
      <c r="B22" s="3"/>
      <c r="C22" s="3"/>
      <c r="D22" s="3"/>
      <c r="E22" s="3"/>
      <c r="F22" s="3"/>
      <c r="G22" s="142">
        <f t="shared" si="0"/>
        <v>0</v>
      </c>
      <c r="H22" s="142">
        <f t="shared" si="1"/>
        <v>0</v>
      </c>
      <c r="I22" s="142">
        <f t="shared" si="2"/>
        <v>0</v>
      </c>
      <c r="J22" s="142">
        <f t="shared" si="3"/>
        <v>0</v>
      </c>
      <c r="K22" s="17"/>
      <c r="L22" s="8"/>
    </row>
    <row r="23" spans="1:12" x14ac:dyDescent="0.25">
      <c r="A23" s="20"/>
      <c r="B23" s="3"/>
      <c r="C23" s="3"/>
      <c r="D23" s="3"/>
      <c r="E23" s="3"/>
      <c r="F23" s="3"/>
      <c r="G23" s="142">
        <f t="shared" ref="G23:G31" si="4">IFERROR(C23/B23,0)</f>
        <v>0</v>
      </c>
      <c r="H23" s="142">
        <f t="shared" ref="H23:H31" si="5">IFERROR(E23/D23,0)</f>
        <v>0</v>
      </c>
      <c r="I23" s="142">
        <f t="shared" ref="I23:I31" si="6">IFERROR(F23/E23,0)</f>
        <v>0</v>
      </c>
      <c r="J23" s="142">
        <f t="shared" ref="J23:J31" si="7">IFERROR(F23/B23,0)</f>
        <v>0</v>
      </c>
      <c r="K23" s="17"/>
      <c r="L23" s="8"/>
    </row>
    <row r="24" spans="1:12" x14ac:dyDescent="0.25">
      <c r="A24" s="20"/>
      <c r="B24" s="3"/>
      <c r="C24" s="3"/>
      <c r="D24" s="3"/>
      <c r="E24" s="3"/>
      <c r="F24" s="3"/>
      <c r="G24" s="142">
        <f t="shared" si="4"/>
        <v>0</v>
      </c>
      <c r="H24" s="142">
        <f t="shared" si="5"/>
        <v>0</v>
      </c>
      <c r="I24" s="142">
        <f t="shared" si="6"/>
        <v>0</v>
      </c>
      <c r="J24" s="142">
        <f t="shared" si="7"/>
        <v>0</v>
      </c>
      <c r="K24" s="17"/>
      <c r="L24" s="8"/>
    </row>
    <row r="25" spans="1:12" x14ac:dyDescent="0.25">
      <c r="A25" s="20"/>
      <c r="B25" s="3"/>
      <c r="C25" s="3"/>
      <c r="D25" s="3"/>
      <c r="E25" s="3"/>
      <c r="F25" s="3"/>
      <c r="G25" s="142">
        <f t="shared" si="4"/>
        <v>0</v>
      </c>
      <c r="H25" s="142">
        <f t="shared" si="5"/>
        <v>0</v>
      </c>
      <c r="I25" s="142">
        <f t="shared" si="6"/>
        <v>0</v>
      </c>
      <c r="J25" s="142">
        <f t="shared" si="7"/>
        <v>0</v>
      </c>
      <c r="K25" s="17"/>
      <c r="L25" s="8"/>
    </row>
    <row r="26" spans="1:12" x14ac:dyDescent="0.25">
      <c r="A26" s="20"/>
      <c r="B26" s="3"/>
      <c r="C26" s="3"/>
      <c r="D26" s="3"/>
      <c r="E26" s="3"/>
      <c r="F26" s="3"/>
      <c r="G26" s="142">
        <f t="shared" si="4"/>
        <v>0</v>
      </c>
      <c r="H26" s="142">
        <f t="shared" si="5"/>
        <v>0</v>
      </c>
      <c r="I26" s="142">
        <f t="shared" si="6"/>
        <v>0</v>
      </c>
      <c r="J26" s="142">
        <f t="shared" si="7"/>
        <v>0</v>
      </c>
      <c r="K26" s="17"/>
      <c r="L26" s="8"/>
    </row>
    <row r="27" spans="1:12" x14ac:dyDescent="0.25">
      <c r="A27" s="20"/>
      <c r="B27" s="3"/>
      <c r="C27" s="3"/>
      <c r="D27" s="3"/>
      <c r="E27" s="3"/>
      <c r="F27" s="3"/>
      <c r="G27" s="142">
        <f t="shared" si="4"/>
        <v>0</v>
      </c>
      <c r="H27" s="142">
        <f t="shared" si="5"/>
        <v>0</v>
      </c>
      <c r="I27" s="142">
        <f t="shared" si="6"/>
        <v>0</v>
      </c>
      <c r="J27" s="142">
        <f t="shared" si="7"/>
        <v>0</v>
      </c>
      <c r="K27" s="17"/>
      <c r="L27" s="8"/>
    </row>
    <row r="28" spans="1:12" x14ac:dyDescent="0.25">
      <c r="A28" s="20"/>
      <c r="B28" s="3"/>
      <c r="C28" s="3"/>
      <c r="D28" s="3"/>
      <c r="E28" s="3"/>
      <c r="F28" s="3"/>
      <c r="G28" s="142">
        <f t="shared" si="4"/>
        <v>0</v>
      </c>
      <c r="H28" s="142">
        <f t="shared" si="5"/>
        <v>0</v>
      </c>
      <c r="I28" s="142">
        <f t="shared" si="6"/>
        <v>0</v>
      </c>
      <c r="J28" s="142">
        <f t="shared" si="7"/>
        <v>0</v>
      </c>
      <c r="K28" s="17"/>
      <c r="L28" s="8"/>
    </row>
    <row r="29" spans="1:12" x14ac:dyDescent="0.25">
      <c r="A29" s="20"/>
      <c r="B29" s="3"/>
      <c r="C29" s="3"/>
      <c r="D29" s="3"/>
      <c r="E29" s="3"/>
      <c r="F29" s="3"/>
      <c r="G29" s="142">
        <f t="shared" si="4"/>
        <v>0</v>
      </c>
      <c r="H29" s="142">
        <f t="shared" si="5"/>
        <v>0</v>
      </c>
      <c r="I29" s="142">
        <f t="shared" si="6"/>
        <v>0</v>
      </c>
      <c r="J29" s="142">
        <f t="shared" si="7"/>
        <v>0</v>
      </c>
      <c r="K29" s="17"/>
      <c r="L29" s="8"/>
    </row>
    <row r="30" spans="1:12" x14ac:dyDescent="0.25">
      <c r="A30" s="34"/>
      <c r="B30" s="33"/>
      <c r="C30" s="33"/>
      <c r="D30" s="33"/>
      <c r="E30" s="33"/>
      <c r="F30" s="33"/>
      <c r="G30" s="142">
        <f t="shared" si="4"/>
        <v>0</v>
      </c>
      <c r="H30" s="142">
        <f t="shared" si="5"/>
        <v>0</v>
      </c>
      <c r="I30" s="142">
        <f t="shared" si="6"/>
        <v>0</v>
      </c>
      <c r="J30" s="142">
        <f t="shared" si="7"/>
        <v>0</v>
      </c>
      <c r="K30" s="17"/>
      <c r="L30" s="8"/>
    </row>
    <row r="31" spans="1:12" x14ac:dyDescent="0.25">
      <c r="A31" s="139" t="s">
        <v>31</v>
      </c>
      <c r="B31" s="62">
        <f>SUM(B4:B30)</f>
        <v>0</v>
      </c>
      <c r="C31" s="62">
        <f>SUM(C4:C30)</f>
        <v>0</v>
      </c>
      <c r="D31" s="62">
        <f>SUM(D4:D30)</f>
        <v>0</v>
      </c>
      <c r="E31" s="62">
        <f>SUM(E4:E30)</f>
        <v>0</v>
      </c>
      <c r="F31" s="62">
        <f>SUM(F4:F30)</f>
        <v>0</v>
      </c>
      <c r="G31" s="142">
        <f t="shared" si="4"/>
        <v>0</v>
      </c>
      <c r="H31" s="142">
        <f t="shared" si="5"/>
        <v>0</v>
      </c>
      <c r="I31" s="142">
        <f t="shared" si="6"/>
        <v>0</v>
      </c>
      <c r="J31" s="142">
        <f t="shared" si="7"/>
        <v>0</v>
      </c>
      <c r="K31" s="17"/>
      <c r="L31" s="8"/>
    </row>
    <row r="32" spans="1:12" x14ac:dyDescent="0.25">
      <c r="A32" s="12"/>
      <c r="B32" s="8"/>
      <c r="C32" s="8"/>
      <c r="D32" s="8"/>
      <c r="E32" s="8"/>
      <c r="F32" s="8"/>
      <c r="G32" s="8"/>
      <c r="H32" s="8"/>
      <c r="I32" s="8"/>
      <c r="J32" s="8"/>
      <c r="K32" s="17"/>
      <c r="L32" s="8"/>
    </row>
    <row r="33" spans="1:12" ht="16.5" thickBot="1" x14ac:dyDescent="0.3">
      <c r="A33" s="585" t="s">
        <v>30</v>
      </c>
      <c r="B33" s="585"/>
      <c r="C33" s="585"/>
      <c r="D33" s="585"/>
      <c r="E33" s="585"/>
      <c r="F33" s="585"/>
      <c r="G33" s="585"/>
      <c r="H33" s="585"/>
      <c r="I33" s="585"/>
      <c r="J33" s="585"/>
      <c r="K33" s="17"/>
      <c r="L33" s="8"/>
    </row>
    <row r="34" spans="1:12" ht="32.25" thickBot="1" x14ac:dyDescent="0.3">
      <c r="A34" s="88" t="s">
        <v>54</v>
      </c>
      <c r="B34" s="89" t="s">
        <v>34</v>
      </c>
      <c r="C34" s="89" t="s">
        <v>35</v>
      </c>
      <c r="D34" s="90" t="s">
        <v>36</v>
      </c>
      <c r="E34" s="90" t="s">
        <v>37</v>
      </c>
      <c r="F34" s="90" t="s">
        <v>38</v>
      </c>
      <c r="G34" s="104" t="s">
        <v>39</v>
      </c>
      <c r="H34" s="104" t="s">
        <v>40</v>
      </c>
      <c r="I34" s="104" t="s">
        <v>41</v>
      </c>
      <c r="J34" s="105" t="s">
        <v>42</v>
      </c>
      <c r="K34" s="17"/>
      <c r="L34" s="8"/>
    </row>
    <row r="35" spans="1:12" x14ac:dyDescent="0.25">
      <c r="A35" s="86"/>
      <c r="B35" s="87"/>
      <c r="C35" s="87"/>
      <c r="D35" s="87"/>
      <c r="E35" s="87"/>
      <c r="F35" s="87"/>
      <c r="G35" s="141">
        <f>IFERROR(C35/B35,0)</f>
        <v>0</v>
      </c>
      <c r="H35" s="141">
        <f>IFERROR(E35/D35,0)</f>
        <v>0</v>
      </c>
      <c r="I35" s="141">
        <f>IFERROR(F35/E35,0)</f>
        <v>0</v>
      </c>
      <c r="J35" s="141">
        <f>IFERROR(F35/B35,0)</f>
        <v>0</v>
      </c>
      <c r="K35" s="17"/>
      <c r="L35" s="8"/>
    </row>
    <row r="36" spans="1:12" ht="20.25" customHeight="1" x14ac:dyDescent="0.25">
      <c r="A36" s="20"/>
      <c r="B36" s="3"/>
      <c r="C36" s="3"/>
      <c r="D36" s="3"/>
      <c r="E36" s="3"/>
      <c r="F36" s="3"/>
      <c r="G36" s="142">
        <f t="shared" ref="G36:G46" si="8">IFERROR(C36/B36,0)</f>
        <v>0</v>
      </c>
      <c r="H36" s="142">
        <f t="shared" ref="H36:H46" si="9">IFERROR(E36/D36,0)</f>
        <v>0</v>
      </c>
      <c r="I36" s="142">
        <f t="shared" ref="I36:I46" si="10">IFERROR(F36/E36,0)</f>
        <v>0</v>
      </c>
      <c r="J36" s="142">
        <f t="shared" ref="J36:J46" si="11">IFERROR(F36/B36,0)</f>
        <v>0</v>
      </c>
      <c r="K36" s="17"/>
      <c r="L36" s="8"/>
    </row>
    <row r="37" spans="1:12" x14ac:dyDescent="0.25">
      <c r="A37" s="20"/>
      <c r="B37" s="3"/>
      <c r="C37" s="3"/>
      <c r="D37" s="3"/>
      <c r="E37" s="3"/>
      <c r="F37" s="3"/>
      <c r="G37" s="142">
        <f t="shared" si="8"/>
        <v>0</v>
      </c>
      <c r="H37" s="142">
        <f t="shared" si="9"/>
        <v>0</v>
      </c>
      <c r="I37" s="142">
        <f t="shared" si="10"/>
        <v>0</v>
      </c>
      <c r="J37" s="142">
        <f t="shared" si="11"/>
        <v>0</v>
      </c>
      <c r="K37" s="17"/>
      <c r="L37" s="8"/>
    </row>
    <row r="38" spans="1:12" x14ac:dyDescent="0.25">
      <c r="A38" s="20"/>
      <c r="B38" s="3"/>
      <c r="C38" s="3"/>
      <c r="D38" s="3"/>
      <c r="E38" s="3"/>
      <c r="F38" s="3"/>
      <c r="G38" s="142">
        <f t="shared" si="8"/>
        <v>0</v>
      </c>
      <c r="H38" s="142">
        <f t="shared" si="9"/>
        <v>0</v>
      </c>
      <c r="I38" s="142">
        <f t="shared" si="10"/>
        <v>0</v>
      </c>
      <c r="J38" s="142">
        <f t="shared" si="11"/>
        <v>0</v>
      </c>
      <c r="K38" s="13"/>
    </row>
    <row r="39" spans="1:12" ht="19.5" customHeight="1" x14ac:dyDescent="0.25">
      <c r="A39" s="20"/>
      <c r="B39" s="3"/>
      <c r="C39" s="3"/>
      <c r="D39" s="3"/>
      <c r="E39" s="3"/>
      <c r="F39" s="3"/>
      <c r="G39" s="142">
        <f t="shared" si="8"/>
        <v>0</v>
      </c>
      <c r="H39" s="142">
        <f t="shared" si="9"/>
        <v>0</v>
      </c>
      <c r="I39" s="142">
        <f t="shared" si="10"/>
        <v>0</v>
      </c>
      <c r="J39" s="142">
        <f t="shared" si="11"/>
        <v>0</v>
      </c>
      <c r="K39" s="13"/>
    </row>
    <row r="40" spans="1:12" ht="20.25" customHeight="1" x14ac:dyDescent="0.25">
      <c r="A40" s="20"/>
      <c r="B40" s="3"/>
      <c r="C40" s="3"/>
      <c r="D40" s="3"/>
      <c r="E40" s="3"/>
      <c r="F40" s="3"/>
      <c r="G40" s="142">
        <f t="shared" si="8"/>
        <v>0</v>
      </c>
      <c r="H40" s="142">
        <f t="shared" si="9"/>
        <v>0</v>
      </c>
      <c r="I40" s="142">
        <f t="shared" si="10"/>
        <v>0</v>
      </c>
      <c r="J40" s="142">
        <f t="shared" si="11"/>
        <v>0</v>
      </c>
      <c r="K40" s="13"/>
    </row>
    <row r="41" spans="1:12" ht="19.5" customHeight="1" x14ac:dyDescent="0.25">
      <c r="A41" s="20"/>
      <c r="B41" s="3"/>
      <c r="C41" s="3"/>
      <c r="D41" s="3"/>
      <c r="E41" s="3"/>
      <c r="F41" s="3"/>
      <c r="G41" s="142">
        <f t="shared" si="8"/>
        <v>0</v>
      </c>
      <c r="H41" s="142">
        <f t="shared" si="9"/>
        <v>0</v>
      </c>
      <c r="I41" s="142">
        <f t="shared" si="10"/>
        <v>0</v>
      </c>
      <c r="J41" s="142">
        <f t="shared" si="11"/>
        <v>0</v>
      </c>
      <c r="K41" s="13"/>
    </row>
    <row r="42" spans="1:12" ht="18.75" customHeight="1" x14ac:dyDescent="0.25">
      <c r="A42" s="20"/>
      <c r="B42" s="3"/>
      <c r="C42" s="3"/>
      <c r="D42" s="3"/>
      <c r="E42" s="3"/>
      <c r="F42" s="3"/>
      <c r="G42" s="142">
        <f t="shared" si="8"/>
        <v>0</v>
      </c>
      <c r="H42" s="142">
        <f t="shared" si="9"/>
        <v>0</v>
      </c>
      <c r="I42" s="142">
        <f t="shared" si="10"/>
        <v>0</v>
      </c>
      <c r="J42" s="142">
        <f t="shared" si="11"/>
        <v>0</v>
      </c>
      <c r="K42" s="13"/>
    </row>
    <row r="43" spans="1:12" ht="21.75" customHeight="1" x14ac:dyDescent="0.25">
      <c r="A43" s="20"/>
      <c r="B43" s="33"/>
      <c r="C43" s="33"/>
      <c r="D43" s="33"/>
      <c r="E43" s="33"/>
      <c r="F43" s="33"/>
      <c r="G43" s="142">
        <f t="shared" si="8"/>
        <v>0</v>
      </c>
      <c r="H43" s="142">
        <f t="shared" si="9"/>
        <v>0</v>
      </c>
      <c r="I43" s="142">
        <f t="shared" si="10"/>
        <v>0</v>
      </c>
      <c r="J43" s="142">
        <f t="shared" si="11"/>
        <v>0</v>
      </c>
      <c r="K43" s="13"/>
    </row>
    <row r="44" spans="1:12" x14ac:dyDescent="0.25">
      <c r="A44" s="20"/>
      <c r="B44" s="34"/>
      <c r="C44" s="34"/>
      <c r="D44" s="33"/>
      <c r="E44" s="33"/>
      <c r="F44" s="33"/>
      <c r="G44" s="142">
        <f t="shared" si="8"/>
        <v>0</v>
      </c>
      <c r="H44" s="142">
        <f t="shared" si="9"/>
        <v>0</v>
      </c>
      <c r="I44" s="142">
        <f t="shared" si="10"/>
        <v>0</v>
      </c>
      <c r="J44" s="142">
        <f t="shared" si="11"/>
        <v>0</v>
      </c>
      <c r="K44" s="13"/>
    </row>
    <row r="45" spans="1:12" x14ac:dyDescent="0.25">
      <c r="A45" s="20"/>
      <c r="B45" s="3"/>
      <c r="C45" s="3"/>
      <c r="D45" s="3"/>
      <c r="E45" s="3"/>
      <c r="F45" s="3"/>
      <c r="G45" s="142">
        <f t="shared" si="8"/>
        <v>0</v>
      </c>
      <c r="H45" s="142">
        <f t="shared" si="9"/>
        <v>0</v>
      </c>
      <c r="I45" s="142">
        <f t="shared" si="10"/>
        <v>0</v>
      </c>
      <c r="J45" s="142">
        <f t="shared" si="11"/>
        <v>0</v>
      </c>
      <c r="K45" s="13"/>
    </row>
    <row r="46" spans="1:12" x14ac:dyDescent="0.25">
      <c r="A46" s="20"/>
      <c r="B46" s="3"/>
      <c r="C46" s="3"/>
      <c r="D46" s="3"/>
      <c r="E46" s="3"/>
      <c r="F46" s="3"/>
      <c r="G46" s="142">
        <f t="shared" si="8"/>
        <v>0</v>
      </c>
      <c r="H46" s="142">
        <f t="shared" si="9"/>
        <v>0</v>
      </c>
      <c r="I46" s="142">
        <f t="shared" si="10"/>
        <v>0</v>
      </c>
      <c r="J46" s="142">
        <f t="shared" si="11"/>
        <v>0</v>
      </c>
      <c r="K46" s="13"/>
    </row>
    <row r="47" spans="1:12" x14ac:dyDescent="0.25">
      <c r="A47" s="20"/>
      <c r="B47" s="3"/>
      <c r="C47" s="3"/>
      <c r="D47" s="3"/>
      <c r="E47" s="3"/>
      <c r="F47" s="3"/>
      <c r="G47" s="142">
        <f t="shared" ref="G47:G62" si="12">IFERROR(C47/B47,0)</f>
        <v>0</v>
      </c>
      <c r="H47" s="142">
        <f t="shared" ref="H47:H62" si="13">IFERROR(E47/D47,0)</f>
        <v>0</v>
      </c>
      <c r="I47" s="142">
        <f t="shared" ref="I47:I62" si="14">IFERROR(F47/E47,0)</f>
        <v>0</v>
      </c>
      <c r="J47" s="142">
        <f t="shared" ref="J47:J62" si="15">IFERROR(F47/B47,0)</f>
        <v>0</v>
      </c>
      <c r="K47" s="13"/>
    </row>
    <row r="48" spans="1:12" x14ac:dyDescent="0.25">
      <c r="A48" s="20"/>
      <c r="B48" s="3"/>
      <c r="C48" s="3"/>
      <c r="D48" s="3"/>
      <c r="E48" s="3"/>
      <c r="F48" s="3"/>
      <c r="G48" s="142">
        <f t="shared" si="12"/>
        <v>0</v>
      </c>
      <c r="H48" s="142">
        <f t="shared" si="13"/>
        <v>0</v>
      </c>
      <c r="I48" s="142">
        <f t="shared" si="14"/>
        <v>0</v>
      </c>
      <c r="J48" s="142">
        <f t="shared" si="15"/>
        <v>0</v>
      </c>
      <c r="K48" s="13"/>
    </row>
    <row r="49" spans="1:11" x14ac:dyDescent="0.25">
      <c r="A49" s="20"/>
      <c r="B49" s="3"/>
      <c r="C49" s="3"/>
      <c r="D49" s="3"/>
      <c r="E49" s="3"/>
      <c r="F49" s="3"/>
      <c r="G49" s="142">
        <f t="shared" si="12"/>
        <v>0</v>
      </c>
      <c r="H49" s="142">
        <f t="shared" si="13"/>
        <v>0</v>
      </c>
      <c r="I49" s="142">
        <f t="shared" si="14"/>
        <v>0</v>
      </c>
      <c r="J49" s="142">
        <f t="shared" si="15"/>
        <v>0</v>
      </c>
      <c r="K49" s="13"/>
    </row>
    <row r="50" spans="1:11" x14ac:dyDescent="0.25">
      <c r="A50" s="20"/>
      <c r="B50" s="3"/>
      <c r="C50" s="3"/>
      <c r="D50" s="3"/>
      <c r="E50" s="3"/>
      <c r="F50" s="3"/>
      <c r="G50" s="142">
        <f t="shared" si="12"/>
        <v>0</v>
      </c>
      <c r="H50" s="142">
        <f t="shared" si="13"/>
        <v>0</v>
      </c>
      <c r="I50" s="142">
        <f t="shared" si="14"/>
        <v>0</v>
      </c>
      <c r="J50" s="142">
        <f t="shared" si="15"/>
        <v>0</v>
      </c>
      <c r="K50" s="13"/>
    </row>
    <row r="51" spans="1:11" x14ac:dyDescent="0.25">
      <c r="A51" s="20"/>
      <c r="B51" s="3"/>
      <c r="C51" s="3"/>
      <c r="D51" s="3"/>
      <c r="E51" s="3"/>
      <c r="F51" s="3"/>
      <c r="G51" s="142">
        <f t="shared" si="12"/>
        <v>0</v>
      </c>
      <c r="H51" s="142">
        <f t="shared" si="13"/>
        <v>0</v>
      </c>
      <c r="I51" s="142">
        <f t="shared" si="14"/>
        <v>0</v>
      </c>
      <c r="J51" s="142">
        <f t="shared" si="15"/>
        <v>0</v>
      </c>
      <c r="K51" s="13"/>
    </row>
    <row r="52" spans="1:11" x14ac:dyDescent="0.25">
      <c r="A52" s="20"/>
      <c r="B52" s="3"/>
      <c r="C52" s="3"/>
      <c r="D52" s="3"/>
      <c r="E52" s="3"/>
      <c r="F52" s="3"/>
      <c r="G52" s="142">
        <f t="shared" si="12"/>
        <v>0</v>
      </c>
      <c r="H52" s="142">
        <f t="shared" si="13"/>
        <v>0</v>
      </c>
      <c r="I52" s="142">
        <f t="shared" si="14"/>
        <v>0</v>
      </c>
      <c r="J52" s="142">
        <f t="shared" si="15"/>
        <v>0</v>
      </c>
      <c r="K52" s="13"/>
    </row>
    <row r="53" spans="1:11" x14ac:dyDescent="0.25">
      <c r="A53" s="20"/>
      <c r="B53" s="3"/>
      <c r="C53" s="3"/>
      <c r="D53" s="3"/>
      <c r="E53" s="3"/>
      <c r="F53" s="3"/>
      <c r="G53" s="142">
        <f t="shared" si="12"/>
        <v>0</v>
      </c>
      <c r="H53" s="142">
        <f t="shared" si="13"/>
        <v>0</v>
      </c>
      <c r="I53" s="142">
        <f t="shared" si="14"/>
        <v>0</v>
      </c>
      <c r="J53" s="142">
        <f t="shared" si="15"/>
        <v>0</v>
      </c>
      <c r="K53" s="13"/>
    </row>
    <row r="54" spans="1:11" ht="20.25" customHeight="1" x14ac:dyDescent="0.25">
      <c r="A54" s="20"/>
      <c r="B54" s="3"/>
      <c r="C54" s="3"/>
      <c r="D54" s="3"/>
      <c r="E54" s="3"/>
      <c r="F54" s="3"/>
      <c r="G54" s="142">
        <f t="shared" si="12"/>
        <v>0</v>
      </c>
      <c r="H54" s="142">
        <f t="shared" si="13"/>
        <v>0</v>
      </c>
      <c r="I54" s="142">
        <f t="shared" si="14"/>
        <v>0</v>
      </c>
      <c r="J54" s="142">
        <f t="shared" si="15"/>
        <v>0</v>
      </c>
      <c r="K54" s="13"/>
    </row>
    <row r="55" spans="1:11" x14ac:dyDescent="0.25">
      <c r="A55" s="20"/>
      <c r="B55" s="3"/>
      <c r="C55" s="3"/>
      <c r="D55" s="3"/>
      <c r="E55" s="3"/>
      <c r="F55" s="3"/>
      <c r="G55" s="142">
        <f t="shared" si="12"/>
        <v>0</v>
      </c>
      <c r="H55" s="142">
        <f t="shared" si="13"/>
        <v>0</v>
      </c>
      <c r="I55" s="142">
        <f t="shared" si="14"/>
        <v>0</v>
      </c>
      <c r="J55" s="142">
        <f t="shared" si="15"/>
        <v>0</v>
      </c>
      <c r="K55" s="13"/>
    </row>
    <row r="56" spans="1:11" ht="20.25" customHeight="1" x14ac:dyDescent="0.25">
      <c r="A56" s="20"/>
      <c r="B56" s="3"/>
      <c r="C56" s="3"/>
      <c r="D56" s="3"/>
      <c r="E56" s="3"/>
      <c r="F56" s="3"/>
      <c r="G56" s="142">
        <f t="shared" si="12"/>
        <v>0</v>
      </c>
      <c r="H56" s="142">
        <f t="shared" si="13"/>
        <v>0</v>
      </c>
      <c r="I56" s="142">
        <f t="shared" si="14"/>
        <v>0</v>
      </c>
      <c r="J56" s="142">
        <f t="shared" si="15"/>
        <v>0</v>
      </c>
      <c r="K56" s="13"/>
    </row>
    <row r="57" spans="1:11" ht="18" customHeight="1" x14ac:dyDescent="0.25">
      <c r="A57" s="20"/>
      <c r="B57" s="3"/>
      <c r="C57" s="3"/>
      <c r="D57" s="3"/>
      <c r="E57" s="3"/>
      <c r="F57" s="3"/>
      <c r="G57" s="142">
        <f t="shared" si="12"/>
        <v>0</v>
      </c>
      <c r="H57" s="142">
        <f t="shared" si="13"/>
        <v>0</v>
      </c>
      <c r="I57" s="142">
        <f t="shared" si="14"/>
        <v>0</v>
      </c>
      <c r="J57" s="142">
        <f t="shared" si="15"/>
        <v>0</v>
      </c>
      <c r="K57" s="13"/>
    </row>
    <row r="58" spans="1:11" ht="17.25" customHeight="1" x14ac:dyDescent="0.25">
      <c r="A58" s="20"/>
      <c r="B58" s="3"/>
      <c r="C58" s="3"/>
      <c r="D58" s="3"/>
      <c r="E58" s="3"/>
      <c r="F58" s="3"/>
      <c r="G58" s="142">
        <f t="shared" si="12"/>
        <v>0</v>
      </c>
      <c r="H58" s="142">
        <f t="shared" si="13"/>
        <v>0</v>
      </c>
      <c r="I58" s="142">
        <f t="shared" si="14"/>
        <v>0</v>
      </c>
      <c r="J58" s="142">
        <f t="shared" si="15"/>
        <v>0</v>
      </c>
      <c r="K58" s="13"/>
    </row>
    <row r="59" spans="1:11" ht="18" customHeight="1" x14ac:dyDescent="0.25">
      <c r="A59" s="20"/>
      <c r="B59" s="3"/>
      <c r="C59" s="3"/>
      <c r="D59" s="3"/>
      <c r="E59" s="3"/>
      <c r="F59" s="3"/>
      <c r="G59" s="142">
        <f t="shared" si="12"/>
        <v>0</v>
      </c>
      <c r="H59" s="142">
        <f t="shared" si="13"/>
        <v>0</v>
      </c>
      <c r="I59" s="142">
        <f t="shared" si="14"/>
        <v>0</v>
      </c>
      <c r="J59" s="142">
        <f t="shared" si="15"/>
        <v>0</v>
      </c>
      <c r="K59" s="13"/>
    </row>
    <row r="60" spans="1:11" ht="18" customHeight="1" x14ac:dyDescent="0.25">
      <c r="A60" s="20"/>
      <c r="B60" s="3"/>
      <c r="C60" s="3"/>
      <c r="D60" s="3"/>
      <c r="E60" s="3"/>
      <c r="F60" s="3"/>
      <c r="G60" s="142">
        <f t="shared" si="12"/>
        <v>0</v>
      </c>
      <c r="H60" s="142">
        <f t="shared" si="13"/>
        <v>0</v>
      </c>
      <c r="I60" s="142">
        <f t="shared" si="14"/>
        <v>0</v>
      </c>
      <c r="J60" s="142">
        <f t="shared" si="15"/>
        <v>0</v>
      </c>
      <c r="K60" s="13"/>
    </row>
    <row r="61" spans="1:11" x14ac:dyDescent="0.25">
      <c r="A61" s="34"/>
      <c r="B61" s="33"/>
      <c r="C61" s="33"/>
      <c r="D61" s="33"/>
      <c r="E61" s="33"/>
      <c r="F61" s="33"/>
      <c r="G61" s="142">
        <f t="shared" si="12"/>
        <v>0</v>
      </c>
      <c r="H61" s="142">
        <f t="shared" si="13"/>
        <v>0</v>
      </c>
      <c r="I61" s="142">
        <f t="shared" si="14"/>
        <v>0</v>
      </c>
      <c r="J61" s="142">
        <f t="shared" si="15"/>
        <v>0</v>
      </c>
      <c r="K61" s="13"/>
    </row>
    <row r="62" spans="1:11" x14ac:dyDescent="0.25">
      <c r="A62" s="139" t="s">
        <v>31</v>
      </c>
      <c r="B62" s="62">
        <f>SUM(B35:B61)</f>
        <v>0</v>
      </c>
      <c r="C62" s="62">
        <f>SUM(C35:C61)</f>
        <v>0</v>
      </c>
      <c r="D62" s="62">
        <f>SUM(D35:D61)</f>
        <v>0</v>
      </c>
      <c r="E62" s="62">
        <f>SUM(E35:E61)</f>
        <v>0</v>
      </c>
      <c r="F62" s="62">
        <f>SUM(F35:F61)</f>
        <v>0</v>
      </c>
      <c r="G62" s="142">
        <f t="shared" si="12"/>
        <v>0</v>
      </c>
      <c r="H62" s="142">
        <f t="shared" si="13"/>
        <v>0</v>
      </c>
      <c r="I62" s="142">
        <f t="shared" si="14"/>
        <v>0</v>
      </c>
      <c r="J62" s="142">
        <f t="shared" si="15"/>
        <v>0</v>
      </c>
      <c r="K62" s="13"/>
    </row>
    <row r="63" spans="1:11" x14ac:dyDescent="0.25">
      <c r="K63" s="13"/>
    </row>
    <row r="64" spans="1:11" ht="16.5" thickBot="1" x14ac:dyDescent="0.3">
      <c r="A64" s="588" t="s">
        <v>98</v>
      </c>
      <c r="B64" s="589"/>
      <c r="C64" s="589"/>
      <c r="D64" s="589"/>
      <c r="E64" s="590"/>
      <c r="K64" s="13"/>
    </row>
    <row r="65" spans="1:11" ht="63.75" thickBot="1" x14ac:dyDescent="0.3">
      <c r="A65" s="99" t="s">
        <v>54</v>
      </c>
      <c r="B65" s="100" t="s">
        <v>35</v>
      </c>
      <c r="C65" s="101" t="s">
        <v>36</v>
      </c>
      <c r="D65" s="101" t="s">
        <v>37</v>
      </c>
      <c r="E65" s="101" t="s">
        <v>38</v>
      </c>
      <c r="F65" s="102" t="s">
        <v>116</v>
      </c>
      <c r="G65" s="102" t="s">
        <v>117</v>
      </c>
      <c r="H65" s="102" t="s">
        <v>118</v>
      </c>
      <c r="I65" s="103" t="s">
        <v>119</v>
      </c>
      <c r="K65" s="13"/>
    </row>
    <row r="66" spans="1:11" x14ac:dyDescent="0.25">
      <c r="A66" s="86"/>
      <c r="B66" s="87"/>
      <c r="C66" s="87"/>
      <c r="D66" s="87"/>
      <c r="E66" s="87"/>
      <c r="F66" s="143">
        <f>+IFERROR(B66/(C4+C35),0)*100</f>
        <v>0</v>
      </c>
      <c r="G66" s="143">
        <f>+IFERROR(C66/(D4+D35),0)*100</f>
        <v>0</v>
      </c>
      <c r="H66" s="143">
        <f>+IFERROR(D66/(E4+E35),0)*100</f>
        <v>0</v>
      </c>
      <c r="I66" s="143">
        <f>+IFERROR(E66/(F4+F35),0)*100</f>
        <v>0</v>
      </c>
      <c r="K66" s="13"/>
    </row>
    <row r="67" spans="1:11" x14ac:dyDescent="0.25">
      <c r="A67" s="20"/>
      <c r="B67" s="3"/>
      <c r="C67" s="3"/>
      <c r="D67" s="3"/>
      <c r="E67" s="3"/>
      <c r="F67" s="144">
        <f t="shared" ref="F67:F77" si="16">+IFERROR(B67/(C5+C36),0)*100</f>
        <v>0</v>
      </c>
      <c r="G67" s="144">
        <f t="shared" ref="G67:G77" si="17">+IFERROR(C67/(D5+D36),0)*100</f>
        <v>0</v>
      </c>
      <c r="H67" s="144">
        <f t="shared" ref="H67:H78" si="18">+IFERROR(D67/(E5+E36),0)*100</f>
        <v>0</v>
      </c>
      <c r="I67" s="144">
        <f t="shared" ref="I67:I78" si="19">+IFERROR(E67/(F5+F36),0)*100</f>
        <v>0</v>
      </c>
      <c r="K67" s="13"/>
    </row>
    <row r="68" spans="1:11" x14ac:dyDescent="0.25">
      <c r="A68" s="20"/>
      <c r="B68" s="3"/>
      <c r="C68" s="3"/>
      <c r="D68" s="3"/>
      <c r="E68" s="3"/>
      <c r="F68" s="144">
        <f t="shared" si="16"/>
        <v>0</v>
      </c>
      <c r="G68" s="144">
        <f t="shared" si="17"/>
        <v>0</v>
      </c>
      <c r="H68" s="144">
        <f t="shared" si="18"/>
        <v>0</v>
      </c>
      <c r="I68" s="144">
        <f t="shared" si="19"/>
        <v>0</v>
      </c>
      <c r="K68" s="13"/>
    </row>
    <row r="69" spans="1:11" x14ac:dyDescent="0.25">
      <c r="A69" s="20"/>
      <c r="B69" s="3"/>
      <c r="C69" s="3"/>
      <c r="D69" s="3"/>
      <c r="E69" s="3"/>
      <c r="F69" s="144">
        <f t="shared" si="16"/>
        <v>0</v>
      </c>
      <c r="G69" s="144">
        <f t="shared" si="17"/>
        <v>0</v>
      </c>
      <c r="H69" s="144">
        <f t="shared" si="18"/>
        <v>0</v>
      </c>
      <c r="I69" s="144">
        <f t="shared" si="19"/>
        <v>0</v>
      </c>
      <c r="K69" s="13"/>
    </row>
    <row r="70" spans="1:11" x14ac:dyDescent="0.25">
      <c r="A70" s="20"/>
      <c r="B70" s="3"/>
      <c r="C70" s="3"/>
      <c r="D70" s="3"/>
      <c r="E70" s="3"/>
      <c r="F70" s="144">
        <f t="shared" si="16"/>
        <v>0</v>
      </c>
      <c r="G70" s="144">
        <f t="shared" si="17"/>
        <v>0</v>
      </c>
      <c r="H70" s="144">
        <f t="shared" si="18"/>
        <v>0</v>
      </c>
      <c r="I70" s="144">
        <f t="shared" si="19"/>
        <v>0</v>
      </c>
      <c r="K70" s="13"/>
    </row>
    <row r="71" spans="1:11" x14ac:dyDescent="0.25">
      <c r="A71" s="20"/>
      <c r="B71" s="3"/>
      <c r="C71" s="3"/>
      <c r="D71" s="3"/>
      <c r="E71" s="3"/>
      <c r="F71" s="144">
        <f t="shared" si="16"/>
        <v>0</v>
      </c>
      <c r="G71" s="144">
        <f t="shared" si="17"/>
        <v>0</v>
      </c>
      <c r="H71" s="144">
        <f t="shared" si="18"/>
        <v>0</v>
      </c>
      <c r="I71" s="144">
        <f t="shared" si="19"/>
        <v>0</v>
      </c>
      <c r="K71" s="13"/>
    </row>
    <row r="72" spans="1:11" x14ac:dyDescent="0.25">
      <c r="A72" s="20"/>
      <c r="B72" s="3"/>
      <c r="C72" s="3"/>
      <c r="D72" s="3"/>
      <c r="E72" s="3"/>
      <c r="F72" s="144">
        <f t="shared" si="16"/>
        <v>0</v>
      </c>
      <c r="G72" s="144">
        <f t="shared" si="17"/>
        <v>0</v>
      </c>
      <c r="H72" s="144">
        <f t="shared" si="18"/>
        <v>0</v>
      </c>
      <c r="I72" s="144">
        <f t="shared" si="19"/>
        <v>0</v>
      </c>
      <c r="K72" s="13"/>
    </row>
    <row r="73" spans="1:11" x14ac:dyDescent="0.25">
      <c r="A73" s="20"/>
      <c r="B73" s="33"/>
      <c r="C73" s="33"/>
      <c r="D73" s="33"/>
      <c r="E73" s="33"/>
      <c r="F73" s="144">
        <f t="shared" si="16"/>
        <v>0</v>
      </c>
      <c r="G73" s="144">
        <f t="shared" si="17"/>
        <v>0</v>
      </c>
      <c r="H73" s="144">
        <f t="shared" si="18"/>
        <v>0</v>
      </c>
      <c r="I73" s="144">
        <f t="shared" si="19"/>
        <v>0</v>
      </c>
      <c r="K73" s="13"/>
    </row>
    <row r="74" spans="1:11" x14ac:dyDescent="0.25">
      <c r="A74" s="20"/>
      <c r="B74" s="34"/>
      <c r="C74" s="33"/>
      <c r="D74" s="33"/>
      <c r="E74" s="33"/>
      <c r="F74" s="144">
        <f t="shared" si="16"/>
        <v>0</v>
      </c>
      <c r="G74" s="144">
        <f t="shared" si="17"/>
        <v>0</v>
      </c>
      <c r="H74" s="144">
        <f t="shared" si="18"/>
        <v>0</v>
      </c>
      <c r="I74" s="144">
        <f t="shared" si="19"/>
        <v>0</v>
      </c>
      <c r="K74" s="13"/>
    </row>
    <row r="75" spans="1:11" x14ac:dyDescent="0.25">
      <c r="A75" s="20"/>
      <c r="B75" s="3"/>
      <c r="C75" s="3"/>
      <c r="D75" s="3"/>
      <c r="E75" s="3"/>
      <c r="F75" s="144">
        <f t="shared" si="16"/>
        <v>0</v>
      </c>
      <c r="G75" s="144">
        <f t="shared" si="17"/>
        <v>0</v>
      </c>
      <c r="H75" s="144">
        <f t="shared" si="18"/>
        <v>0</v>
      </c>
      <c r="I75" s="144">
        <f t="shared" si="19"/>
        <v>0</v>
      </c>
      <c r="K75" s="13"/>
    </row>
    <row r="76" spans="1:11" x14ac:dyDescent="0.25">
      <c r="A76" s="20"/>
      <c r="B76" s="3"/>
      <c r="C76" s="3"/>
      <c r="D76" s="3"/>
      <c r="E76" s="3"/>
      <c r="F76" s="144">
        <f t="shared" si="16"/>
        <v>0</v>
      </c>
      <c r="G76" s="144">
        <f t="shared" si="17"/>
        <v>0</v>
      </c>
      <c r="H76" s="144">
        <f t="shared" si="18"/>
        <v>0</v>
      </c>
      <c r="I76" s="144">
        <f t="shared" si="19"/>
        <v>0</v>
      </c>
      <c r="K76" s="13"/>
    </row>
    <row r="77" spans="1:11" x14ac:dyDescent="0.25">
      <c r="A77" s="20"/>
      <c r="B77" s="3"/>
      <c r="C77" s="3"/>
      <c r="D77" s="3"/>
      <c r="E77" s="3"/>
      <c r="F77" s="144">
        <f t="shared" si="16"/>
        <v>0</v>
      </c>
      <c r="G77" s="144">
        <f t="shared" si="17"/>
        <v>0</v>
      </c>
      <c r="H77" s="144">
        <f t="shared" si="18"/>
        <v>0</v>
      </c>
      <c r="I77" s="144">
        <f t="shared" si="19"/>
        <v>0</v>
      </c>
      <c r="K77" s="13"/>
    </row>
    <row r="78" spans="1:11" x14ac:dyDescent="0.25">
      <c r="A78" s="20"/>
      <c r="B78" s="3"/>
      <c r="C78" s="3"/>
      <c r="D78" s="3"/>
      <c r="E78" s="3"/>
      <c r="F78" s="144">
        <f t="shared" ref="F78:G89" si="20">+IFERROR(B78/(C16+C47),0)*100</f>
        <v>0</v>
      </c>
      <c r="G78" s="144">
        <f t="shared" si="20"/>
        <v>0</v>
      </c>
      <c r="H78" s="144">
        <f t="shared" si="18"/>
        <v>0</v>
      </c>
      <c r="I78" s="144">
        <f t="shared" si="19"/>
        <v>0</v>
      </c>
      <c r="K78" s="13"/>
    </row>
    <row r="79" spans="1:11" x14ac:dyDescent="0.25">
      <c r="A79" s="20"/>
      <c r="B79" s="3"/>
      <c r="C79" s="3"/>
      <c r="D79" s="3"/>
      <c r="E79" s="3"/>
      <c r="F79" s="144">
        <f t="shared" si="20"/>
        <v>0</v>
      </c>
      <c r="G79" s="144">
        <f t="shared" si="20"/>
        <v>0</v>
      </c>
      <c r="H79" s="144">
        <f t="shared" ref="H79:H93" si="21">+IFERROR(D79/(E17+E48),0)*100</f>
        <v>0</v>
      </c>
      <c r="I79" s="144">
        <f t="shared" ref="I79:I93" si="22">+IFERROR(E79/(F17+F48),0)*100</f>
        <v>0</v>
      </c>
      <c r="K79" s="13"/>
    </row>
    <row r="80" spans="1:11" x14ac:dyDescent="0.25">
      <c r="A80" s="20"/>
      <c r="B80" s="3"/>
      <c r="C80" s="3"/>
      <c r="D80" s="3"/>
      <c r="E80" s="3"/>
      <c r="F80" s="144">
        <f t="shared" si="20"/>
        <v>0</v>
      </c>
      <c r="G80" s="144">
        <f t="shared" si="20"/>
        <v>0</v>
      </c>
      <c r="H80" s="144">
        <f t="shared" si="21"/>
        <v>0</v>
      </c>
      <c r="I80" s="144">
        <f t="shared" si="22"/>
        <v>0</v>
      </c>
      <c r="K80" s="13"/>
    </row>
    <row r="81" spans="1:11" x14ac:dyDescent="0.25">
      <c r="A81" s="20"/>
      <c r="B81" s="3"/>
      <c r="C81" s="3"/>
      <c r="D81" s="3"/>
      <c r="E81" s="3"/>
      <c r="F81" s="144">
        <f t="shared" si="20"/>
        <v>0</v>
      </c>
      <c r="G81" s="144">
        <f t="shared" si="20"/>
        <v>0</v>
      </c>
      <c r="H81" s="144">
        <f t="shared" si="21"/>
        <v>0</v>
      </c>
      <c r="I81" s="144">
        <f t="shared" si="22"/>
        <v>0</v>
      </c>
      <c r="K81" s="13"/>
    </row>
    <row r="82" spans="1:11" x14ac:dyDescent="0.25">
      <c r="A82" s="20"/>
      <c r="B82" s="3"/>
      <c r="C82" s="3"/>
      <c r="D82" s="3"/>
      <c r="E82" s="3"/>
      <c r="F82" s="144">
        <f t="shared" si="20"/>
        <v>0</v>
      </c>
      <c r="G82" s="144">
        <f t="shared" si="20"/>
        <v>0</v>
      </c>
      <c r="H82" s="144">
        <f t="shared" si="21"/>
        <v>0</v>
      </c>
      <c r="I82" s="144">
        <f t="shared" si="22"/>
        <v>0</v>
      </c>
      <c r="K82" s="13"/>
    </row>
    <row r="83" spans="1:11" x14ac:dyDescent="0.25">
      <c r="A83" s="20"/>
      <c r="B83" s="3"/>
      <c r="C83" s="3"/>
      <c r="D83" s="3"/>
      <c r="E83" s="3"/>
      <c r="F83" s="144">
        <f t="shared" si="20"/>
        <v>0</v>
      </c>
      <c r="G83" s="144">
        <f t="shared" si="20"/>
        <v>0</v>
      </c>
      <c r="H83" s="144">
        <f t="shared" si="21"/>
        <v>0</v>
      </c>
      <c r="I83" s="144">
        <f t="shared" si="22"/>
        <v>0</v>
      </c>
      <c r="K83" s="13"/>
    </row>
    <row r="84" spans="1:11" x14ac:dyDescent="0.25">
      <c r="A84" s="20"/>
      <c r="B84" s="3"/>
      <c r="C84" s="3"/>
      <c r="D84" s="3"/>
      <c r="E84" s="3"/>
      <c r="F84" s="144">
        <f t="shared" si="20"/>
        <v>0</v>
      </c>
      <c r="G84" s="144">
        <f t="shared" si="20"/>
        <v>0</v>
      </c>
      <c r="H84" s="144">
        <f t="shared" si="21"/>
        <v>0</v>
      </c>
      <c r="I84" s="144">
        <f t="shared" si="22"/>
        <v>0</v>
      </c>
      <c r="K84" s="13"/>
    </row>
    <row r="85" spans="1:11" x14ac:dyDescent="0.25">
      <c r="A85" s="20"/>
      <c r="B85" s="3"/>
      <c r="C85" s="3"/>
      <c r="D85" s="3"/>
      <c r="E85" s="3"/>
      <c r="F85" s="144">
        <f t="shared" si="20"/>
        <v>0</v>
      </c>
      <c r="G85" s="144">
        <f t="shared" si="20"/>
        <v>0</v>
      </c>
      <c r="H85" s="144">
        <f t="shared" si="21"/>
        <v>0</v>
      </c>
      <c r="I85" s="144">
        <f t="shared" si="22"/>
        <v>0</v>
      </c>
      <c r="K85" s="13"/>
    </row>
    <row r="86" spans="1:11" x14ac:dyDescent="0.25">
      <c r="A86" s="20"/>
      <c r="B86" s="3"/>
      <c r="C86" s="3"/>
      <c r="D86" s="3"/>
      <c r="E86" s="3"/>
      <c r="F86" s="144">
        <f t="shared" si="20"/>
        <v>0</v>
      </c>
      <c r="G86" s="144">
        <f t="shared" si="20"/>
        <v>0</v>
      </c>
      <c r="H86" s="144">
        <f t="shared" si="21"/>
        <v>0</v>
      </c>
      <c r="I86" s="144">
        <f t="shared" si="22"/>
        <v>0</v>
      </c>
      <c r="K86" s="13"/>
    </row>
    <row r="87" spans="1:11" x14ac:dyDescent="0.25">
      <c r="A87" s="20"/>
      <c r="B87" s="3"/>
      <c r="C87" s="3"/>
      <c r="D87" s="3"/>
      <c r="E87" s="3"/>
      <c r="F87" s="144">
        <f t="shared" si="20"/>
        <v>0</v>
      </c>
      <c r="G87" s="144">
        <f t="shared" si="20"/>
        <v>0</v>
      </c>
      <c r="H87" s="144">
        <f t="shared" si="21"/>
        <v>0</v>
      </c>
      <c r="I87" s="144">
        <f t="shared" si="22"/>
        <v>0</v>
      </c>
      <c r="K87" s="13"/>
    </row>
    <row r="88" spans="1:11" x14ac:dyDescent="0.25">
      <c r="A88" s="20"/>
      <c r="B88" s="3"/>
      <c r="C88" s="3"/>
      <c r="D88" s="3"/>
      <c r="E88" s="3"/>
      <c r="F88" s="144">
        <f t="shared" si="20"/>
        <v>0</v>
      </c>
      <c r="G88" s="144">
        <f t="shared" si="20"/>
        <v>0</v>
      </c>
      <c r="H88" s="144">
        <f t="shared" si="21"/>
        <v>0</v>
      </c>
      <c r="I88" s="144">
        <f t="shared" si="22"/>
        <v>0</v>
      </c>
      <c r="K88" s="13"/>
    </row>
    <row r="89" spans="1:11" x14ac:dyDescent="0.25">
      <c r="A89" s="20"/>
      <c r="B89" s="3"/>
      <c r="C89" s="3"/>
      <c r="D89" s="3"/>
      <c r="E89" s="3"/>
      <c r="F89" s="144">
        <f t="shared" si="20"/>
        <v>0</v>
      </c>
      <c r="G89" s="144">
        <f t="shared" si="20"/>
        <v>0</v>
      </c>
      <c r="H89" s="144">
        <f t="shared" si="21"/>
        <v>0</v>
      </c>
      <c r="I89" s="144">
        <f t="shared" si="22"/>
        <v>0</v>
      </c>
      <c r="K89" s="13"/>
    </row>
    <row r="90" spans="1:11" x14ac:dyDescent="0.25">
      <c r="A90" s="20"/>
      <c r="B90" s="3"/>
      <c r="C90" s="3"/>
      <c r="D90" s="3"/>
      <c r="E90" s="3"/>
      <c r="F90" s="144">
        <f t="shared" ref="F90:G93" si="23">+IFERROR(B90/(C28+C59),0)*100</f>
        <v>0</v>
      </c>
      <c r="G90" s="144">
        <f t="shared" si="23"/>
        <v>0</v>
      </c>
      <c r="H90" s="144">
        <f t="shared" si="21"/>
        <v>0</v>
      </c>
      <c r="I90" s="144">
        <f t="shared" si="22"/>
        <v>0</v>
      </c>
      <c r="K90" s="13"/>
    </row>
    <row r="91" spans="1:11" x14ac:dyDescent="0.25">
      <c r="A91" s="20"/>
      <c r="B91" s="3"/>
      <c r="C91" s="3"/>
      <c r="D91" s="3"/>
      <c r="E91" s="3"/>
      <c r="F91" s="144">
        <f t="shared" si="23"/>
        <v>0</v>
      </c>
      <c r="G91" s="144">
        <f t="shared" si="23"/>
        <v>0</v>
      </c>
      <c r="H91" s="144">
        <f t="shared" si="21"/>
        <v>0</v>
      </c>
      <c r="I91" s="144">
        <f t="shared" si="22"/>
        <v>0</v>
      </c>
      <c r="K91" s="13"/>
    </row>
    <row r="92" spans="1:11" x14ac:dyDescent="0.25">
      <c r="A92" s="34"/>
      <c r="B92" s="3"/>
      <c r="C92" s="3"/>
      <c r="D92" s="3"/>
      <c r="E92" s="3"/>
      <c r="F92" s="144">
        <f>+IFERROR(B92/(C30+C61),0)*100</f>
        <v>0</v>
      </c>
      <c r="G92" s="144">
        <f t="shared" si="23"/>
        <v>0</v>
      </c>
      <c r="H92" s="144">
        <f t="shared" si="21"/>
        <v>0</v>
      </c>
      <c r="I92" s="144">
        <f t="shared" si="22"/>
        <v>0</v>
      </c>
      <c r="K92" s="13"/>
    </row>
    <row r="93" spans="1:11" x14ac:dyDescent="0.25">
      <c r="A93" s="139" t="s">
        <v>31</v>
      </c>
      <c r="B93" s="62">
        <f>SUM(B66:B92)</f>
        <v>0</v>
      </c>
      <c r="C93" s="62">
        <f>SUM(C66:C92)</f>
        <v>0</v>
      </c>
      <c r="D93" s="62">
        <f>SUM(D66:D92)</f>
        <v>0</v>
      </c>
      <c r="E93" s="62">
        <f>SUM(E66:E92)</f>
        <v>0</v>
      </c>
      <c r="F93" s="144">
        <f t="shared" si="23"/>
        <v>0</v>
      </c>
      <c r="G93" s="144">
        <f t="shared" si="23"/>
        <v>0</v>
      </c>
      <c r="H93" s="144">
        <f t="shared" si="21"/>
        <v>0</v>
      </c>
      <c r="I93" s="144">
        <f t="shared" si="22"/>
        <v>0</v>
      </c>
      <c r="K93" s="13"/>
    </row>
    <row r="94" spans="1:11" x14ac:dyDescent="0.25">
      <c r="A94" s="8"/>
      <c r="B94" s="8"/>
      <c r="C94" s="8"/>
      <c r="E94" s="8"/>
      <c r="I94" s="42"/>
      <c r="K94" s="13"/>
    </row>
    <row r="95" spans="1:11" x14ac:dyDescent="0.25">
      <c r="A95" s="17"/>
      <c r="B95" s="17"/>
      <c r="C95" s="17"/>
      <c r="D95" s="17"/>
      <c r="E95" s="17"/>
      <c r="K95" s="13"/>
    </row>
    <row r="96" spans="1:11" ht="17.25" customHeight="1" thickBot="1" x14ac:dyDescent="0.3">
      <c r="A96" s="591" t="s">
        <v>99</v>
      </c>
      <c r="B96" s="591"/>
      <c r="C96" s="591"/>
      <c r="D96" s="591"/>
      <c r="E96" s="591"/>
      <c r="F96" s="8"/>
      <c r="G96" s="8"/>
      <c r="H96" s="8"/>
      <c r="I96" s="8"/>
      <c r="K96" s="13"/>
    </row>
    <row r="97" spans="1:11" ht="63.75" thickBot="1" x14ac:dyDescent="0.3">
      <c r="A97" s="99" t="s">
        <v>54</v>
      </c>
      <c r="B97" s="100" t="s">
        <v>35</v>
      </c>
      <c r="C97" s="101" t="s">
        <v>36</v>
      </c>
      <c r="D97" s="101" t="s">
        <v>37</v>
      </c>
      <c r="E97" s="101" t="s">
        <v>38</v>
      </c>
      <c r="F97" s="102" t="s">
        <v>116</v>
      </c>
      <c r="G97" s="102" t="s">
        <v>117</v>
      </c>
      <c r="H97" s="102" t="s">
        <v>118</v>
      </c>
      <c r="I97" s="103" t="s">
        <v>119</v>
      </c>
      <c r="K97" s="13"/>
    </row>
    <row r="98" spans="1:11" x14ac:dyDescent="0.25">
      <c r="A98" s="86"/>
      <c r="B98" s="87"/>
      <c r="C98" s="87"/>
      <c r="D98" s="87"/>
      <c r="E98" s="87"/>
      <c r="F98" s="143">
        <f t="shared" ref="F98:F110" si="24">+IFERROR(B98/(C4+C35),0)*100</f>
        <v>0</v>
      </c>
      <c r="G98" s="143">
        <f t="shared" ref="G98:G110" si="25">+IFERROR(C98/(D4+D35),0)*100</f>
        <v>0</v>
      </c>
      <c r="H98" s="143">
        <f t="shared" ref="H98:H110" si="26">+IFERROR(D98/(E4+E35),0)*100</f>
        <v>0</v>
      </c>
      <c r="I98" s="143">
        <f t="shared" ref="I98:I110" si="27">+IFERROR(E98/(F4+F35),0)*100</f>
        <v>0</v>
      </c>
      <c r="K98" s="13"/>
    </row>
    <row r="99" spans="1:11" x14ac:dyDescent="0.25">
      <c r="A99" s="20"/>
      <c r="B99" s="3"/>
      <c r="C99" s="3"/>
      <c r="D99" s="3"/>
      <c r="E99" s="3"/>
      <c r="F99" s="144">
        <f t="shared" si="24"/>
        <v>0</v>
      </c>
      <c r="G99" s="144">
        <f t="shared" si="25"/>
        <v>0</v>
      </c>
      <c r="H99" s="144">
        <f t="shared" si="26"/>
        <v>0</v>
      </c>
      <c r="I99" s="144">
        <f t="shared" si="27"/>
        <v>0</v>
      </c>
      <c r="K99" s="13"/>
    </row>
    <row r="100" spans="1:11" x14ac:dyDescent="0.25">
      <c r="A100" s="20"/>
      <c r="B100" s="3"/>
      <c r="C100" s="3"/>
      <c r="D100" s="3"/>
      <c r="E100" s="3"/>
      <c r="F100" s="144">
        <f t="shared" si="24"/>
        <v>0</v>
      </c>
      <c r="G100" s="144">
        <f t="shared" si="25"/>
        <v>0</v>
      </c>
      <c r="H100" s="144">
        <f t="shared" si="26"/>
        <v>0</v>
      </c>
      <c r="I100" s="144">
        <f t="shared" si="27"/>
        <v>0</v>
      </c>
      <c r="K100" s="13"/>
    </row>
    <row r="101" spans="1:11" x14ac:dyDescent="0.25">
      <c r="A101" s="20"/>
      <c r="B101" s="3"/>
      <c r="C101" s="3"/>
      <c r="D101" s="3"/>
      <c r="E101" s="3"/>
      <c r="F101" s="144">
        <f t="shared" si="24"/>
        <v>0</v>
      </c>
      <c r="G101" s="144">
        <f t="shared" si="25"/>
        <v>0</v>
      </c>
      <c r="H101" s="144">
        <f t="shared" si="26"/>
        <v>0</v>
      </c>
      <c r="I101" s="144">
        <f t="shared" si="27"/>
        <v>0</v>
      </c>
      <c r="K101" s="13"/>
    </row>
    <row r="102" spans="1:11" x14ac:dyDescent="0.25">
      <c r="A102" s="20"/>
      <c r="B102" s="3"/>
      <c r="C102" s="3"/>
      <c r="D102" s="3"/>
      <c r="E102" s="3"/>
      <c r="F102" s="144">
        <f t="shared" si="24"/>
        <v>0</v>
      </c>
      <c r="G102" s="144">
        <f t="shared" si="25"/>
        <v>0</v>
      </c>
      <c r="H102" s="144">
        <f t="shared" si="26"/>
        <v>0</v>
      </c>
      <c r="I102" s="144">
        <f t="shared" si="27"/>
        <v>0</v>
      </c>
      <c r="K102" s="13"/>
    </row>
    <row r="103" spans="1:11" x14ac:dyDescent="0.25">
      <c r="A103" s="20"/>
      <c r="B103" s="3"/>
      <c r="C103" s="3"/>
      <c r="D103" s="3"/>
      <c r="E103" s="3"/>
      <c r="F103" s="144">
        <f t="shared" si="24"/>
        <v>0</v>
      </c>
      <c r="G103" s="144">
        <f t="shared" si="25"/>
        <v>0</v>
      </c>
      <c r="H103" s="144">
        <f t="shared" si="26"/>
        <v>0</v>
      </c>
      <c r="I103" s="144">
        <f t="shared" si="27"/>
        <v>0</v>
      </c>
      <c r="K103" s="13"/>
    </row>
    <row r="104" spans="1:11" x14ac:dyDescent="0.25">
      <c r="A104" s="20"/>
      <c r="B104" s="3"/>
      <c r="C104" s="3"/>
      <c r="D104" s="3"/>
      <c r="E104" s="3"/>
      <c r="F104" s="144">
        <f t="shared" si="24"/>
        <v>0</v>
      </c>
      <c r="G104" s="144">
        <f t="shared" si="25"/>
        <v>0</v>
      </c>
      <c r="H104" s="144">
        <f t="shared" si="26"/>
        <v>0</v>
      </c>
      <c r="I104" s="144">
        <f t="shared" si="27"/>
        <v>0</v>
      </c>
      <c r="K104" s="13"/>
    </row>
    <row r="105" spans="1:11" x14ac:dyDescent="0.25">
      <c r="A105" s="20"/>
      <c r="B105" s="3"/>
      <c r="C105" s="3"/>
      <c r="D105" s="3"/>
      <c r="E105" s="3"/>
      <c r="F105" s="144">
        <f t="shared" si="24"/>
        <v>0</v>
      </c>
      <c r="G105" s="144">
        <f t="shared" si="25"/>
        <v>0</v>
      </c>
      <c r="H105" s="144">
        <f t="shared" si="26"/>
        <v>0</v>
      </c>
      <c r="I105" s="144">
        <f t="shared" si="27"/>
        <v>0</v>
      </c>
      <c r="K105" s="13"/>
    </row>
    <row r="106" spans="1:11" x14ac:dyDescent="0.25">
      <c r="A106" s="20"/>
      <c r="B106" s="3"/>
      <c r="C106" s="3"/>
      <c r="D106" s="3"/>
      <c r="E106" s="3"/>
      <c r="F106" s="144">
        <f t="shared" si="24"/>
        <v>0</v>
      </c>
      <c r="G106" s="144">
        <f t="shared" si="25"/>
        <v>0</v>
      </c>
      <c r="H106" s="144">
        <f t="shared" si="26"/>
        <v>0</v>
      </c>
      <c r="I106" s="144">
        <f t="shared" si="27"/>
        <v>0</v>
      </c>
      <c r="K106" s="13"/>
    </row>
    <row r="107" spans="1:11" x14ac:dyDescent="0.25">
      <c r="A107" s="20"/>
      <c r="B107" s="3"/>
      <c r="C107" s="3"/>
      <c r="D107" s="3"/>
      <c r="E107" s="3"/>
      <c r="F107" s="144">
        <f t="shared" si="24"/>
        <v>0</v>
      </c>
      <c r="G107" s="144">
        <f t="shared" si="25"/>
        <v>0</v>
      </c>
      <c r="H107" s="144">
        <f t="shared" si="26"/>
        <v>0</v>
      </c>
      <c r="I107" s="144">
        <f t="shared" si="27"/>
        <v>0</v>
      </c>
      <c r="K107" s="13"/>
    </row>
    <row r="108" spans="1:11" x14ac:dyDescent="0.25">
      <c r="A108" s="20"/>
      <c r="B108" s="3"/>
      <c r="C108" s="3"/>
      <c r="D108" s="3"/>
      <c r="E108" s="3"/>
      <c r="F108" s="144">
        <f t="shared" si="24"/>
        <v>0</v>
      </c>
      <c r="G108" s="144">
        <f t="shared" si="25"/>
        <v>0</v>
      </c>
      <c r="H108" s="144">
        <f t="shared" si="26"/>
        <v>0</v>
      </c>
      <c r="I108" s="144">
        <f t="shared" si="27"/>
        <v>0</v>
      </c>
      <c r="K108" s="13"/>
    </row>
    <row r="109" spans="1:11" x14ac:dyDescent="0.25">
      <c r="A109" s="20"/>
      <c r="B109" s="3"/>
      <c r="C109" s="3"/>
      <c r="D109" s="3"/>
      <c r="E109" s="3"/>
      <c r="F109" s="144">
        <f t="shared" si="24"/>
        <v>0</v>
      </c>
      <c r="G109" s="144">
        <f t="shared" si="25"/>
        <v>0</v>
      </c>
      <c r="H109" s="144">
        <f t="shared" si="26"/>
        <v>0</v>
      </c>
      <c r="I109" s="144">
        <f t="shared" si="27"/>
        <v>0</v>
      </c>
      <c r="K109" s="13"/>
    </row>
    <row r="110" spans="1:11" x14ac:dyDescent="0.25">
      <c r="A110" s="20"/>
      <c r="B110" s="3"/>
      <c r="C110" s="3"/>
      <c r="D110" s="3"/>
      <c r="E110" s="3"/>
      <c r="F110" s="144">
        <f t="shared" si="24"/>
        <v>0</v>
      </c>
      <c r="G110" s="144">
        <f t="shared" si="25"/>
        <v>0</v>
      </c>
      <c r="H110" s="144">
        <f t="shared" si="26"/>
        <v>0</v>
      </c>
      <c r="I110" s="144">
        <f t="shared" si="27"/>
        <v>0</v>
      </c>
      <c r="K110" s="13"/>
    </row>
    <row r="111" spans="1:11" x14ac:dyDescent="0.25">
      <c r="A111" s="20"/>
      <c r="B111" s="3"/>
      <c r="C111" s="3"/>
      <c r="D111" s="3"/>
      <c r="E111" s="3"/>
      <c r="F111" s="144">
        <f t="shared" ref="F111:I123" si="28">+IFERROR(B111/(C17+C48),0)*100</f>
        <v>0</v>
      </c>
      <c r="G111" s="144">
        <f t="shared" si="28"/>
        <v>0</v>
      </c>
      <c r="H111" s="144">
        <f t="shared" si="28"/>
        <v>0</v>
      </c>
      <c r="I111" s="144">
        <f t="shared" si="28"/>
        <v>0</v>
      </c>
      <c r="K111" s="13"/>
    </row>
    <row r="112" spans="1:11" x14ac:dyDescent="0.25">
      <c r="A112" s="20"/>
      <c r="B112" s="3"/>
      <c r="C112" s="3"/>
      <c r="D112" s="3"/>
      <c r="E112" s="3"/>
      <c r="F112" s="144">
        <f t="shared" si="28"/>
        <v>0</v>
      </c>
      <c r="G112" s="144">
        <f t="shared" si="28"/>
        <v>0</v>
      </c>
      <c r="H112" s="144">
        <f t="shared" si="28"/>
        <v>0</v>
      </c>
      <c r="I112" s="144">
        <f t="shared" si="28"/>
        <v>0</v>
      </c>
      <c r="K112" s="13"/>
    </row>
    <row r="113" spans="1:11" x14ac:dyDescent="0.25">
      <c r="A113" s="20"/>
      <c r="B113" s="3"/>
      <c r="C113" s="3"/>
      <c r="D113" s="3"/>
      <c r="E113" s="3"/>
      <c r="F113" s="144">
        <f t="shared" si="28"/>
        <v>0</v>
      </c>
      <c r="G113" s="144">
        <f t="shared" si="28"/>
        <v>0</v>
      </c>
      <c r="H113" s="144">
        <f t="shared" si="28"/>
        <v>0</v>
      </c>
      <c r="I113" s="144">
        <f t="shared" si="28"/>
        <v>0</v>
      </c>
      <c r="K113" s="13"/>
    </row>
    <row r="114" spans="1:11" x14ac:dyDescent="0.25">
      <c r="A114" s="20"/>
      <c r="B114" s="3"/>
      <c r="C114" s="3"/>
      <c r="D114" s="3"/>
      <c r="E114" s="3"/>
      <c r="F114" s="144">
        <f t="shared" si="28"/>
        <v>0</v>
      </c>
      <c r="G114" s="144">
        <f t="shared" si="28"/>
        <v>0</v>
      </c>
      <c r="H114" s="144">
        <f t="shared" si="28"/>
        <v>0</v>
      </c>
      <c r="I114" s="144">
        <f t="shared" si="28"/>
        <v>0</v>
      </c>
      <c r="K114" s="13"/>
    </row>
    <row r="115" spans="1:11" x14ac:dyDescent="0.25">
      <c r="A115" s="20"/>
      <c r="B115" s="3"/>
      <c r="C115" s="3"/>
      <c r="D115" s="3"/>
      <c r="E115" s="3"/>
      <c r="F115" s="144">
        <f t="shared" si="28"/>
        <v>0</v>
      </c>
      <c r="G115" s="144">
        <f t="shared" si="28"/>
        <v>0</v>
      </c>
      <c r="H115" s="144">
        <f t="shared" si="28"/>
        <v>0</v>
      </c>
      <c r="I115" s="144">
        <f t="shared" si="28"/>
        <v>0</v>
      </c>
      <c r="K115" s="13"/>
    </row>
    <row r="116" spans="1:11" x14ac:dyDescent="0.25">
      <c r="A116" s="20"/>
      <c r="B116" s="3"/>
      <c r="C116" s="3"/>
      <c r="D116" s="3"/>
      <c r="E116" s="3"/>
      <c r="F116" s="144">
        <f t="shared" si="28"/>
        <v>0</v>
      </c>
      <c r="G116" s="144">
        <f t="shared" si="28"/>
        <v>0</v>
      </c>
      <c r="H116" s="144">
        <f t="shared" si="28"/>
        <v>0</v>
      </c>
      <c r="I116" s="144">
        <f t="shared" si="28"/>
        <v>0</v>
      </c>
      <c r="K116" s="13"/>
    </row>
    <row r="117" spans="1:11" x14ac:dyDescent="0.25">
      <c r="A117" s="20"/>
      <c r="B117" s="3"/>
      <c r="C117" s="3"/>
      <c r="D117" s="3"/>
      <c r="E117" s="3"/>
      <c r="F117" s="144">
        <f t="shared" si="28"/>
        <v>0</v>
      </c>
      <c r="G117" s="144">
        <f t="shared" si="28"/>
        <v>0</v>
      </c>
      <c r="H117" s="144">
        <f t="shared" si="28"/>
        <v>0</v>
      </c>
      <c r="I117" s="144">
        <f t="shared" si="28"/>
        <v>0</v>
      </c>
      <c r="K117" s="13"/>
    </row>
    <row r="118" spans="1:11" x14ac:dyDescent="0.25">
      <c r="A118" s="20"/>
      <c r="B118" s="3"/>
      <c r="C118" s="3"/>
      <c r="D118" s="3"/>
      <c r="E118" s="3"/>
      <c r="F118" s="144">
        <f t="shared" si="28"/>
        <v>0</v>
      </c>
      <c r="G118" s="144">
        <f t="shared" si="28"/>
        <v>0</v>
      </c>
      <c r="H118" s="144">
        <f t="shared" si="28"/>
        <v>0</v>
      </c>
      <c r="I118" s="144">
        <f t="shared" si="28"/>
        <v>0</v>
      </c>
      <c r="K118" s="13"/>
    </row>
    <row r="119" spans="1:11" x14ac:dyDescent="0.25">
      <c r="A119" s="20"/>
      <c r="B119" s="3"/>
      <c r="C119" s="3"/>
      <c r="D119" s="3"/>
      <c r="E119" s="3"/>
      <c r="F119" s="144">
        <f t="shared" si="28"/>
        <v>0</v>
      </c>
      <c r="G119" s="144">
        <f t="shared" si="28"/>
        <v>0</v>
      </c>
      <c r="H119" s="144">
        <f t="shared" si="28"/>
        <v>0</v>
      </c>
      <c r="I119" s="144">
        <f t="shared" si="28"/>
        <v>0</v>
      </c>
      <c r="K119" s="13"/>
    </row>
    <row r="120" spans="1:11" x14ac:dyDescent="0.25">
      <c r="A120" s="20"/>
      <c r="B120" s="3"/>
      <c r="C120" s="3"/>
      <c r="D120" s="3"/>
      <c r="E120" s="3"/>
      <c r="F120" s="144">
        <f t="shared" si="28"/>
        <v>0</v>
      </c>
      <c r="G120" s="144">
        <f t="shared" si="28"/>
        <v>0</v>
      </c>
      <c r="H120" s="144">
        <f t="shared" si="28"/>
        <v>0</v>
      </c>
      <c r="I120" s="144">
        <f t="shared" si="28"/>
        <v>0</v>
      </c>
      <c r="K120" s="13"/>
    </row>
    <row r="121" spans="1:11" x14ac:dyDescent="0.25">
      <c r="A121" s="20"/>
      <c r="B121" s="3"/>
      <c r="C121" s="3"/>
      <c r="D121" s="3"/>
      <c r="E121" s="3"/>
      <c r="F121" s="144">
        <f t="shared" si="28"/>
        <v>0</v>
      </c>
      <c r="G121" s="144">
        <f t="shared" si="28"/>
        <v>0</v>
      </c>
      <c r="H121" s="144">
        <f t="shared" si="28"/>
        <v>0</v>
      </c>
      <c r="I121" s="144">
        <f t="shared" si="28"/>
        <v>0</v>
      </c>
      <c r="K121" s="13"/>
    </row>
    <row r="122" spans="1:11" x14ac:dyDescent="0.25">
      <c r="A122" s="20"/>
      <c r="B122" s="3"/>
      <c r="C122" s="3"/>
      <c r="D122" s="3"/>
      <c r="E122" s="3"/>
      <c r="F122" s="144">
        <f t="shared" si="28"/>
        <v>0</v>
      </c>
      <c r="G122" s="144">
        <f t="shared" si="28"/>
        <v>0</v>
      </c>
      <c r="H122" s="144">
        <f t="shared" si="28"/>
        <v>0</v>
      </c>
      <c r="I122" s="144">
        <f t="shared" si="28"/>
        <v>0</v>
      </c>
      <c r="K122" s="13"/>
    </row>
    <row r="123" spans="1:11" x14ac:dyDescent="0.25">
      <c r="A123" s="20"/>
      <c r="B123" s="3"/>
      <c r="C123" s="3"/>
      <c r="D123" s="3"/>
      <c r="E123" s="3"/>
      <c r="F123" s="144">
        <f t="shared" si="28"/>
        <v>0</v>
      </c>
      <c r="G123" s="144">
        <f t="shared" si="28"/>
        <v>0</v>
      </c>
      <c r="H123" s="144">
        <f t="shared" si="28"/>
        <v>0</v>
      </c>
      <c r="I123" s="144">
        <f t="shared" si="28"/>
        <v>0</v>
      </c>
      <c r="K123" s="13"/>
    </row>
    <row r="124" spans="1:11" x14ac:dyDescent="0.25">
      <c r="A124" s="34"/>
      <c r="B124" s="3"/>
      <c r="C124" s="3"/>
      <c r="D124" s="3"/>
      <c r="E124" s="3"/>
      <c r="F124" s="144">
        <f t="shared" ref="F124:I125" si="29">+IFERROR(B124/(C30+C61),0)*100</f>
        <v>0</v>
      </c>
      <c r="G124" s="144">
        <f t="shared" si="29"/>
        <v>0</v>
      </c>
      <c r="H124" s="144">
        <f t="shared" si="29"/>
        <v>0</v>
      </c>
      <c r="I124" s="144">
        <f t="shared" si="29"/>
        <v>0</v>
      </c>
      <c r="K124" s="13"/>
    </row>
    <row r="125" spans="1:11" x14ac:dyDescent="0.25">
      <c r="A125" s="139" t="s">
        <v>31</v>
      </c>
      <c r="B125" s="62">
        <f>SUM(B98:B124)</f>
        <v>0</v>
      </c>
      <c r="C125" s="62">
        <f>SUM(C98:C124)</f>
        <v>0</v>
      </c>
      <c r="D125" s="62">
        <f>SUM(D98:D124)</f>
        <v>0</v>
      </c>
      <c r="E125" s="62">
        <f>SUM(E98:E124)</f>
        <v>0</v>
      </c>
      <c r="F125" s="144">
        <f t="shared" si="29"/>
        <v>0</v>
      </c>
      <c r="G125" s="144">
        <f t="shared" si="29"/>
        <v>0</v>
      </c>
      <c r="H125" s="144">
        <f t="shared" si="29"/>
        <v>0</v>
      </c>
      <c r="I125" s="144">
        <f t="shared" si="29"/>
        <v>0</v>
      </c>
      <c r="K125" s="13"/>
    </row>
    <row r="126" spans="1:11" x14ac:dyDescent="0.25">
      <c r="A126" s="13"/>
      <c r="B126" s="13"/>
      <c r="C126" s="13"/>
      <c r="D126" s="13"/>
      <c r="F126" s="13"/>
      <c r="G126" s="13"/>
      <c r="H126" s="13"/>
      <c r="I126" s="13"/>
      <c r="J126" s="13"/>
      <c r="K126" s="13"/>
    </row>
    <row r="127" spans="1:11" x14ac:dyDescent="0.25">
      <c r="A127" s="13"/>
      <c r="B127" s="13"/>
      <c r="C127" s="13"/>
      <c r="D127" s="13"/>
      <c r="E127" s="13"/>
      <c r="F127" s="13"/>
      <c r="G127" s="13"/>
      <c r="H127" s="13"/>
      <c r="I127" s="13"/>
      <c r="J127" s="13"/>
      <c r="K127" s="13"/>
    </row>
    <row r="128" spans="1:11" x14ac:dyDescent="0.25">
      <c r="A128" s="13"/>
      <c r="B128" s="13"/>
      <c r="C128" s="13"/>
      <c r="D128" s="13"/>
      <c r="E128" s="13"/>
      <c r="F128" s="13"/>
      <c r="G128" s="13"/>
      <c r="H128" s="13"/>
      <c r="I128" s="13"/>
      <c r="J128" s="13"/>
      <c r="K128" s="13"/>
    </row>
    <row r="129" spans="1:11" x14ac:dyDescent="0.25">
      <c r="A129" s="13"/>
      <c r="B129" s="13"/>
      <c r="C129" s="13"/>
      <c r="D129" s="13"/>
      <c r="E129" s="13"/>
      <c r="F129" s="13"/>
      <c r="G129" s="13"/>
      <c r="H129" s="13"/>
      <c r="I129" s="13"/>
      <c r="J129" s="13"/>
      <c r="K129" s="13"/>
    </row>
    <row r="130" spans="1:11" x14ac:dyDescent="0.25">
      <c r="A130" s="13"/>
      <c r="B130" s="13"/>
      <c r="C130" s="13"/>
      <c r="D130" s="13"/>
      <c r="E130" s="13"/>
      <c r="F130" s="13"/>
      <c r="G130" s="13"/>
      <c r="H130" s="13"/>
      <c r="I130" s="13"/>
      <c r="J130" s="13"/>
      <c r="K130" s="13"/>
    </row>
    <row r="131" spans="1:11" x14ac:dyDescent="0.25">
      <c r="A131" s="13"/>
      <c r="B131" s="13"/>
      <c r="C131" s="13"/>
      <c r="D131" s="13"/>
      <c r="E131" s="13"/>
      <c r="F131" s="13"/>
      <c r="G131" s="13"/>
      <c r="H131" s="13"/>
      <c r="I131" s="13"/>
      <c r="J131" s="13"/>
      <c r="K131" s="13"/>
    </row>
    <row r="132" spans="1:11" x14ac:dyDescent="0.25">
      <c r="A132" s="13"/>
      <c r="B132" s="13"/>
      <c r="C132" s="13"/>
      <c r="D132" s="13"/>
      <c r="E132" s="13"/>
      <c r="F132" s="13"/>
      <c r="G132" s="13"/>
      <c r="H132" s="13"/>
      <c r="I132" s="13"/>
      <c r="J132" s="13"/>
      <c r="K132" s="13"/>
    </row>
    <row r="133" spans="1:11" x14ac:dyDescent="0.25">
      <c r="A133" s="13"/>
      <c r="B133" s="13"/>
      <c r="C133" s="13"/>
      <c r="D133" s="13"/>
      <c r="E133" s="13"/>
      <c r="F133" s="13"/>
      <c r="G133" s="13"/>
      <c r="H133" s="13"/>
      <c r="I133" s="13"/>
      <c r="J133" s="13"/>
      <c r="K133" s="13"/>
    </row>
    <row r="134" spans="1:11" x14ac:dyDescent="0.25">
      <c r="A134" s="13"/>
      <c r="B134" s="13"/>
      <c r="C134" s="13"/>
      <c r="D134" s="13"/>
      <c r="E134" s="13"/>
      <c r="F134" s="13"/>
      <c r="G134" s="13"/>
      <c r="H134" s="13"/>
      <c r="I134" s="13"/>
      <c r="J134" s="13"/>
      <c r="K134" s="13"/>
    </row>
    <row r="135" spans="1:11" x14ac:dyDescent="0.25">
      <c r="A135" s="13"/>
      <c r="B135" s="13"/>
      <c r="C135" s="13"/>
      <c r="D135" s="13"/>
      <c r="E135" s="13"/>
      <c r="F135" s="13"/>
      <c r="G135" s="13"/>
      <c r="H135" s="13"/>
      <c r="I135" s="13"/>
      <c r="J135" s="13"/>
      <c r="K135" s="13"/>
    </row>
    <row r="136" spans="1:11" x14ac:dyDescent="0.25">
      <c r="A136" s="13"/>
      <c r="B136" s="13"/>
      <c r="C136" s="13"/>
      <c r="D136" s="13"/>
      <c r="E136" s="13"/>
      <c r="F136" s="13"/>
      <c r="G136" s="13"/>
      <c r="H136" s="13"/>
      <c r="I136" s="13"/>
      <c r="J136" s="13"/>
      <c r="K136" s="13"/>
    </row>
    <row r="137" spans="1:11" x14ac:dyDescent="0.25">
      <c r="A137" s="13"/>
      <c r="B137" s="13"/>
      <c r="C137" s="13"/>
      <c r="D137" s="13"/>
      <c r="E137" s="13"/>
      <c r="F137" s="13"/>
      <c r="G137" s="13"/>
      <c r="H137" s="13"/>
      <c r="I137" s="13"/>
      <c r="J137" s="13"/>
      <c r="K137" s="13"/>
    </row>
    <row r="138" spans="1:11" x14ac:dyDescent="0.25">
      <c r="A138" s="13"/>
      <c r="B138" s="13"/>
      <c r="C138" s="13"/>
      <c r="D138" s="13"/>
      <c r="E138" s="13"/>
      <c r="F138" s="13"/>
      <c r="G138" s="13"/>
      <c r="H138" s="13"/>
      <c r="I138" s="13"/>
      <c r="J138" s="13"/>
      <c r="K138" s="13"/>
    </row>
    <row r="139" spans="1:11" x14ac:dyDescent="0.25">
      <c r="A139" s="13"/>
      <c r="B139" s="13"/>
      <c r="C139" s="13"/>
      <c r="D139" s="13"/>
      <c r="E139" s="13"/>
      <c r="F139" s="13"/>
      <c r="G139" s="13"/>
      <c r="H139" s="13"/>
      <c r="I139" s="13"/>
      <c r="J139" s="13"/>
      <c r="K139" s="13"/>
    </row>
    <row r="140" spans="1:11" x14ac:dyDescent="0.25">
      <c r="A140" s="13"/>
      <c r="B140" s="13"/>
      <c r="C140" s="13"/>
      <c r="D140" s="13"/>
      <c r="E140" s="13"/>
      <c r="F140" s="13"/>
      <c r="G140" s="13"/>
      <c r="H140" s="13"/>
      <c r="I140" s="13"/>
      <c r="J140" s="13"/>
      <c r="K140" s="13"/>
    </row>
    <row r="141" spans="1:11" x14ac:dyDescent="0.25">
      <c r="A141" s="13"/>
      <c r="B141" s="13"/>
      <c r="C141" s="13"/>
      <c r="D141" s="13"/>
      <c r="E141" s="13"/>
      <c r="F141" s="13"/>
      <c r="G141" s="13"/>
      <c r="H141" s="13"/>
      <c r="I141" s="13"/>
      <c r="J141" s="13"/>
      <c r="K141" s="13"/>
    </row>
    <row r="142" spans="1:11" x14ac:dyDescent="0.25">
      <c r="A142" s="13"/>
      <c r="B142" s="13"/>
      <c r="C142" s="13"/>
      <c r="D142" s="13"/>
      <c r="E142" s="13"/>
      <c r="F142" s="13"/>
      <c r="G142" s="13"/>
      <c r="H142" s="13"/>
      <c r="I142" s="13"/>
      <c r="J142" s="13"/>
      <c r="K142" s="13"/>
    </row>
    <row r="143" spans="1:11" x14ac:dyDescent="0.25">
      <c r="A143" s="13"/>
      <c r="B143" s="13"/>
      <c r="C143" s="13"/>
      <c r="D143" s="13"/>
      <c r="E143" s="13"/>
      <c r="F143" s="13"/>
      <c r="G143" s="13"/>
      <c r="H143" s="13"/>
      <c r="I143" s="13"/>
      <c r="J143" s="13"/>
      <c r="K143" s="13"/>
    </row>
    <row r="144" spans="1:11" x14ac:dyDescent="0.25">
      <c r="A144" s="13"/>
      <c r="B144" s="13"/>
      <c r="C144" s="13"/>
      <c r="D144" s="13"/>
      <c r="E144" s="13"/>
      <c r="F144" s="13"/>
      <c r="G144" s="13"/>
      <c r="H144" s="13"/>
      <c r="I144" s="13"/>
      <c r="J144" s="13"/>
      <c r="K144" s="13"/>
    </row>
    <row r="145" spans="1:11" x14ac:dyDescent="0.25">
      <c r="A145" s="13"/>
      <c r="B145" s="13"/>
      <c r="C145" s="13"/>
      <c r="D145" s="13"/>
      <c r="E145" s="13"/>
      <c r="F145" s="13"/>
      <c r="G145" s="13"/>
      <c r="H145" s="13"/>
      <c r="I145" s="13"/>
      <c r="J145" s="13"/>
      <c r="K145" s="13"/>
    </row>
    <row r="146" spans="1:11" x14ac:dyDescent="0.25">
      <c r="A146" s="13"/>
      <c r="B146" s="13"/>
      <c r="C146" s="13"/>
      <c r="D146" s="13"/>
      <c r="E146" s="13"/>
      <c r="F146" s="13"/>
      <c r="G146" s="13"/>
      <c r="H146" s="13"/>
      <c r="I146" s="13"/>
      <c r="J146" s="13"/>
      <c r="K146" s="13"/>
    </row>
    <row r="147" spans="1:11" x14ac:dyDescent="0.25">
      <c r="A147" s="13"/>
      <c r="B147" s="13"/>
      <c r="C147" s="13"/>
      <c r="D147" s="13"/>
      <c r="E147" s="13"/>
      <c r="F147" s="13"/>
      <c r="G147" s="13"/>
      <c r="H147" s="13"/>
      <c r="I147" s="13"/>
      <c r="J147" s="13"/>
      <c r="K147" s="13"/>
    </row>
    <row r="148" spans="1:11" x14ac:dyDescent="0.25">
      <c r="A148" s="13"/>
      <c r="B148" s="13"/>
      <c r="C148" s="13"/>
      <c r="D148" s="13"/>
      <c r="E148" s="13"/>
      <c r="F148" s="13"/>
      <c r="G148" s="13"/>
      <c r="H148" s="13"/>
      <c r="I148" s="13"/>
      <c r="J148" s="13"/>
      <c r="K148" s="13"/>
    </row>
    <row r="149" spans="1:11" x14ac:dyDescent="0.25">
      <c r="A149" s="13"/>
      <c r="B149" s="13"/>
      <c r="C149" s="13"/>
      <c r="D149" s="13"/>
      <c r="E149" s="13"/>
      <c r="F149" s="13"/>
      <c r="G149" s="13"/>
      <c r="H149" s="13"/>
      <c r="I149" s="13"/>
      <c r="J149" s="13"/>
      <c r="K149" s="13"/>
    </row>
    <row r="150" spans="1:11" x14ac:dyDescent="0.25">
      <c r="A150" s="13"/>
      <c r="B150" s="13"/>
      <c r="C150" s="13"/>
      <c r="D150" s="13"/>
      <c r="E150" s="13"/>
      <c r="F150" s="13"/>
      <c r="G150" s="13"/>
      <c r="H150" s="13"/>
      <c r="I150" s="13"/>
      <c r="J150" s="13"/>
      <c r="K150" s="13"/>
    </row>
    <row r="151" spans="1:11" x14ac:dyDescent="0.25">
      <c r="A151" s="13"/>
      <c r="B151" s="13"/>
      <c r="C151" s="13"/>
      <c r="D151" s="13"/>
      <c r="E151" s="13"/>
      <c r="F151" s="13"/>
      <c r="G151" s="13"/>
      <c r="H151" s="13"/>
      <c r="I151" s="13"/>
      <c r="J151" s="13"/>
      <c r="K151" s="13"/>
    </row>
    <row r="152" spans="1:11" x14ac:dyDescent="0.25">
      <c r="A152" s="13"/>
      <c r="B152" s="13"/>
      <c r="C152" s="13"/>
      <c r="D152" s="13"/>
      <c r="E152" s="13"/>
      <c r="F152" s="13"/>
      <c r="G152" s="13"/>
      <c r="H152" s="13"/>
      <c r="I152" s="13"/>
      <c r="J152" s="13"/>
      <c r="K152" s="13"/>
    </row>
    <row r="153" spans="1:11" x14ac:dyDescent="0.25">
      <c r="A153" s="13"/>
      <c r="B153" s="13"/>
      <c r="C153" s="13"/>
      <c r="D153" s="13"/>
      <c r="E153" s="13"/>
      <c r="F153" s="13"/>
      <c r="G153" s="13"/>
      <c r="H153" s="13"/>
      <c r="I153" s="13"/>
      <c r="J153" s="13"/>
      <c r="K153" s="13"/>
    </row>
    <row r="154" spans="1:11" x14ac:dyDescent="0.25">
      <c r="A154" s="13"/>
      <c r="B154" s="13"/>
      <c r="C154" s="13"/>
      <c r="D154" s="13"/>
      <c r="E154" s="13"/>
      <c r="F154" s="13"/>
      <c r="G154" s="13"/>
      <c r="H154" s="13"/>
      <c r="I154" s="13"/>
      <c r="J154" s="13"/>
      <c r="K154" s="13"/>
    </row>
    <row r="155" spans="1:11" x14ac:dyDescent="0.25">
      <c r="A155" s="13"/>
      <c r="B155" s="13"/>
      <c r="C155" s="13"/>
      <c r="D155" s="13"/>
      <c r="E155" s="13"/>
      <c r="F155" s="13"/>
      <c r="G155" s="13"/>
      <c r="H155" s="13"/>
      <c r="I155" s="13"/>
      <c r="J155" s="13"/>
      <c r="K155" s="13"/>
    </row>
    <row r="156" spans="1:11" x14ac:dyDescent="0.25">
      <c r="A156" s="13"/>
      <c r="B156" s="13"/>
      <c r="C156" s="13"/>
      <c r="D156" s="13"/>
      <c r="E156" s="13"/>
      <c r="F156" s="13"/>
      <c r="G156" s="13"/>
      <c r="H156" s="13"/>
      <c r="I156" s="13"/>
      <c r="J156" s="13"/>
      <c r="K156" s="13"/>
    </row>
    <row r="157" spans="1:11" x14ac:dyDescent="0.25">
      <c r="A157" s="13"/>
      <c r="B157" s="13"/>
      <c r="C157" s="13"/>
      <c r="D157" s="13"/>
      <c r="E157" s="13"/>
      <c r="F157" s="13"/>
      <c r="G157" s="13"/>
      <c r="H157" s="13"/>
      <c r="I157" s="13"/>
      <c r="J157" s="13"/>
      <c r="K157" s="13"/>
    </row>
    <row r="158" spans="1:11" x14ac:dyDescent="0.25">
      <c r="A158" s="13"/>
      <c r="B158" s="13"/>
      <c r="C158" s="13"/>
      <c r="D158" s="13"/>
      <c r="E158" s="13"/>
      <c r="F158" s="13"/>
      <c r="G158" s="13"/>
      <c r="H158" s="13"/>
      <c r="I158" s="13"/>
      <c r="J158" s="13"/>
      <c r="K158" s="13"/>
    </row>
    <row r="159" spans="1:11" x14ac:dyDescent="0.25">
      <c r="A159" s="13"/>
      <c r="B159" s="13"/>
      <c r="C159" s="13"/>
      <c r="D159" s="13"/>
      <c r="E159" s="13"/>
      <c r="F159" s="13"/>
      <c r="G159" s="13"/>
      <c r="H159" s="13"/>
      <c r="I159" s="13"/>
      <c r="J159" s="13"/>
      <c r="K159" s="13"/>
    </row>
    <row r="160" spans="1:11" x14ac:dyDescent="0.25">
      <c r="A160" s="13"/>
      <c r="B160" s="13"/>
      <c r="C160" s="13"/>
      <c r="D160" s="13"/>
      <c r="E160" s="13"/>
      <c r="F160" s="13"/>
      <c r="G160" s="13"/>
      <c r="H160" s="13"/>
      <c r="I160" s="13"/>
      <c r="J160" s="13"/>
      <c r="K160" s="13"/>
    </row>
    <row r="161" spans="1:11" x14ac:dyDescent="0.25">
      <c r="A161" s="13"/>
      <c r="B161" s="13"/>
      <c r="C161" s="13"/>
      <c r="D161" s="13"/>
      <c r="E161" s="13"/>
      <c r="F161" s="13"/>
      <c r="G161" s="13"/>
      <c r="H161" s="13"/>
      <c r="I161" s="13"/>
      <c r="J161" s="13"/>
      <c r="K161" s="13"/>
    </row>
    <row r="162" spans="1:11" x14ac:dyDescent="0.25">
      <c r="A162" s="13"/>
      <c r="B162" s="13"/>
      <c r="C162" s="13"/>
      <c r="D162" s="13"/>
      <c r="E162" s="13"/>
      <c r="F162" s="13"/>
      <c r="G162" s="13"/>
      <c r="H162" s="13"/>
      <c r="I162" s="13"/>
      <c r="J162" s="13"/>
      <c r="K162" s="13"/>
    </row>
    <row r="163" spans="1:11" x14ac:dyDescent="0.25">
      <c r="A163" s="13"/>
      <c r="B163" s="13"/>
      <c r="C163" s="13"/>
      <c r="D163" s="13"/>
      <c r="E163" s="13"/>
      <c r="F163" s="13"/>
      <c r="G163" s="13"/>
      <c r="H163" s="13"/>
      <c r="I163" s="13"/>
      <c r="J163" s="13"/>
      <c r="K163" s="13"/>
    </row>
    <row r="164" spans="1:11" x14ac:dyDescent="0.25">
      <c r="A164" s="13"/>
      <c r="B164" s="13"/>
      <c r="C164" s="13"/>
      <c r="D164" s="13"/>
      <c r="E164" s="13"/>
      <c r="F164" s="13"/>
      <c r="G164" s="13"/>
      <c r="H164" s="13"/>
      <c r="I164" s="13"/>
      <c r="J164" s="13"/>
      <c r="K164" s="13"/>
    </row>
    <row r="165" spans="1:11" x14ac:dyDescent="0.25">
      <c r="A165" s="13"/>
      <c r="B165" s="13"/>
      <c r="C165" s="13"/>
      <c r="D165" s="13"/>
      <c r="E165" s="13"/>
      <c r="F165" s="13"/>
      <c r="G165" s="13"/>
      <c r="H165" s="13"/>
      <c r="I165" s="13"/>
      <c r="J165" s="13"/>
      <c r="K165" s="13"/>
    </row>
    <row r="166" spans="1:11" x14ac:dyDescent="0.25">
      <c r="A166" s="13"/>
      <c r="B166" s="13"/>
      <c r="C166" s="13"/>
      <c r="D166" s="13"/>
      <c r="E166" s="13"/>
      <c r="F166" s="13"/>
      <c r="G166" s="13"/>
      <c r="H166" s="13"/>
      <c r="I166" s="13"/>
      <c r="J166" s="13"/>
      <c r="K166" s="13"/>
    </row>
    <row r="167" spans="1:11" x14ac:dyDescent="0.25">
      <c r="A167" s="13"/>
      <c r="B167" s="13"/>
      <c r="C167" s="13"/>
      <c r="D167" s="13"/>
      <c r="E167" s="13"/>
      <c r="F167" s="13"/>
      <c r="G167" s="13"/>
      <c r="H167" s="13"/>
      <c r="I167" s="13"/>
      <c r="J167" s="13"/>
      <c r="K167" s="13"/>
    </row>
    <row r="168" spans="1:11" x14ac:dyDescent="0.25">
      <c r="A168" s="13"/>
      <c r="B168" s="13"/>
      <c r="C168" s="13"/>
      <c r="D168" s="13"/>
      <c r="E168" s="13"/>
      <c r="F168" s="13"/>
      <c r="G168" s="13"/>
      <c r="H168" s="13"/>
      <c r="I168" s="13"/>
      <c r="J168" s="13"/>
      <c r="K168" s="13"/>
    </row>
    <row r="169" spans="1:11" x14ac:dyDescent="0.25">
      <c r="A169" s="13"/>
      <c r="B169" s="13"/>
      <c r="C169" s="13"/>
      <c r="D169" s="13"/>
      <c r="E169" s="13"/>
      <c r="F169" s="13"/>
      <c r="G169" s="13"/>
      <c r="H169" s="13"/>
      <c r="I169" s="13"/>
      <c r="J169" s="13"/>
      <c r="K169" s="13"/>
    </row>
    <row r="170" spans="1:11" x14ac:dyDescent="0.25">
      <c r="A170" s="13"/>
      <c r="B170" s="13"/>
      <c r="C170" s="13"/>
      <c r="D170" s="13"/>
      <c r="E170" s="13"/>
      <c r="F170" s="13"/>
      <c r="G170" s="13"/>
      <c r="H170" s="13"/>
      <c r="I170" s="13"/>
      <c r="J170" s="13"/>
      <c r="K170" s="13"/>
    </row>
    <row r="171" spans="1:11" x14ac:dyDescent="0.25">
      <c r="A171" s="13"/>
      <c r="B171" s="13"/>
      <c r="C171" s="13"/>
      <c r="D171" s="13"/>
      <c r="E171" s="13"/>
      <c r="F171" s="13"/>
      <c r="G171" s="13"/>
      <c r="H171" s="13"/>
      <c r="I171" s="13"/>
      <c r="J171" s="13"/>
      <c r="K171" s="13"/>
    </row>
    <row r="172" spans="1:11" x14ac:dyDescent="0.25">
      <c r="A172" s="13"/>
      <c r="B172" s="13"/>
      <c r="C172" s="13"/>
      <c r="D172" s="13"/>
      <c r="E172" s="13"/>
      <c r="F172" s="13"/>
      <c r="G172" s="13"/>
      <c r="H172" s="13"/>
      <c r="I172" s="13"/>
      <c r="J172" s="13"/>
      <c r="K172" s="13"/>
    </row>
    <row r="173" spans="1:11" x14ac:dyDescent="0.25">
      <c r="A173" s="13"/>
      <c r="B173" s="13"/>
      <c r="C173" s="13"/>
      <c r="D173" s="13"/>
      <c r="E173" s="13"/>
      <c r="F173" s="13"/>
      <c r="G173" s="13"/>
      <c r="H173" s="13"/>
      <c r="I173" s="13"/>
      <c r="J173" s="13"/>
      <c r="K173" s="13"/>
    </row>
    <row r="174" spans="1:11" x14ac:dyDescent="0.25">
      <c r="A174" s="13"/>
      <c r="B174" s="13"/>
      <c r="C174" s="13"/>
      <c r="D174" s="13"/>
      <c r="E174" s="13"/>
      <c r="F174" s="13"/>
      <c r="G174" s="13"/>
      <c r="H174" s="13"/>
      <c r="I174" s="13"/>
      <c r="J174" s="13"/>
      <c r="K174" s="13"/>
    </row>
    <row r="175" spans="1:11" x14ac:dyDescent="0.25">
      <c r="A175" s="13"/>
      <c r="B175" s="13"/>
      <c r="C175" s="13"/>
      <c r="D175" s="13"/>
      <c r="E175" s="13"/>
      <c r="F175" s="13"/>
      <c r="G175" s="13"/>
      <c r="H175" s="13"/>
      <c r="I175" s="13"/>
      <c r="J175" s="13"/>
      <c r="K175" s="13"/>
    </row>
    <row r="176" spans="1:11" x14ac:dyDescent="0.25">
      <c r="A176" s="13"/>
      <c r="B176" s="13"/>
      <c r="C176" s="13"/>
      <c r="D176" s="13"/>
      <c r="E176" s="13"/>
      <c r="F176" s="13"/>
      <c r="G176" s="13"/>
      <c r="H176" s="13"/>
      <c r="I176" s="13"/>
      <c r="J176" s="13"/>
      <c r="K176" s="13"/>
    </row>
    <row r="177" spans="1:11" x14ac:dyDescent="0.25">
      <c r="A177" s="13"/>
      <c r="B177" s="13"/>
      <c r="C177" s="13"/>
      <c r="D177" s="13"/>
      <c r="E177" s="13"/>
      <c r="F177" s="13"/>
      <c r="G177" s="13"/>
      <c r="H177" s="13"/>
      <c r="I177" s="13"/>
      <c r="J177" s="13"/>
      <c r="K177" s="13"/>
    </row>
    <row r="178" spans="1:11" x14ac:dyDescent="0.25">
      <c r="A178" s="13"/>
      <c r="B178" s="13"/>
      <c r="C178" s="13"/>
      <c r="D178" s="13"/>
      <c r="E178" s="13"/>
      <c r="F178" s="13"/>
      <c r="G178" s="13"/>
      <c r="H178" s="13"/>
      <c r="I178" s="13"/>
      <c r="J178" s="13"/>
      <c r="K178" s="13"/>
    </row>
    <row r="179" spans="1:11" x14ac:dyDescent="0.25">
      <c r="A179" s="13"/>
      <c r="B179" s="13"/>
      <c r="C179" s="13"/>
      <c r="D179" s="13"/>
      <c r="E179" s="13"/>
      <c r="F179" s="13"/>
      <c r="G179" s="13"/>
      <c r="H179" s="13"/>
      <c r="I179" s="13"/>
      <c r="J179" s="13"/>
      <c r="K179" s="13"/>
    </row>
    <row r="180" spans="1:11" x14ac:dyDescent="0.25">
      <c r="A180" s="13"/>
      <c r="B180" s="13"/>
      <c r="C180" s="13"/>
      <c r="D180" s="13"/>
      <c r="E180" s="13"/>
      <c r="F180" s="13"/>
      <c r="G180" s="13"/>
      <c r="H180" s="13"/>
      <c r="I180" s="13"/>
      <c r="J180" s="13"/>
      <c r="K180" s="13"/>
    </row>
    <row r="181" spans="1:11" x14ac:dyDescent="0.25">
      <c r="A181" s="13"/>
      <c r="B181" s="13"/>
      <c r="C181" s="13"/>
      <c r="D181" s="13"/>
      <c r="E181" s="13"/>
      <c r="F181" s="13"/>
      <c r="G181" s="13"/>
      <c r="H181" s="13"/>
      <c r="I181" s="13"/>
      <c r="J181" s="13"/>
      <c r="K181" s="13"/>
    </row>
    <row r="182" spans="1:11" x14ac:dyDescent="0.25">
      <c r="A182" s="13"/>
      <c r="B182" s="13"/>
      <c r="C182" s="13"/>
      <c r="D182" s="13"/>
      <c r="E182" s="13"/>
      <c r="F182" s="13"/>
      <c r="G182" s="13"/>
      <c r="H182" s="13"/>
      <c r="I182" s="13"/>
      <c r="J182" s="13"/>
      <c r="K182" s="13"/>
    </row>
    <row r="183" spans="1:11" x14ac:dyDescent="0.25">
      <c r="A183" s="13"/>
      <c r="B183" s="13"/>
      <c r="C183" s="13"/>
      <c r="D183" s="13"/>
      <c r="E183" s="13"/>
      <c r="F183" s="13"/>
      <c r="G183" s="13"/>
      <c r="H183" s="13"/>
      <c r="I183" s="13"/>
      <c r="J183" s="13"/>
      <c r="K183" s="13"/>
    </row>
    <row r="184" spans="1:11" x14ac:dyDescent="0.25">
      <c r="A184" s="13"/>
      <c r="B184" s="13"/>
      <c r="C184" s="13"/>
      <c r="D184" s="13"/>
      <c r="E184" s="13"/>
      <c r="F184" s="13"/>
      <c r="G184" s="13"/>
      <c r="H184" s="13"/>
      <c r="I184" s="13"/>
      <c r="J184" s="13"/>
      <c r="K184" s="13"/>
    </row>
    <row r="185" spans="1:11" x14ac:dyDescent="0.25">
      <c r="A185" s="13"/>
      <c r="B185" s="13"/>
      <c r="C185" s="13"/>
      <c r="D185" s="13"/>
      <c r="E185" s="13"/>
      <c r="F185" s="13"/>
      <c r="G185" s="13"/>
      <c r="H185" s="13"/>
      <c r="I185" s="13"/>
      <c r="J185" s="13"/>
      <c r="K185" s="13"/>
    </row>
    <row r="186" spans="1:11" x14ac:dyDescent="0.25">
      <c r="A186" s="13"/>
      <c r="B186" s="13"/>
      <c r="C186" s="13"/>
      <c r="D186" s="13"/>
      <c r="E186" s="13"/>
      <c r="F186" s="13"/>
      <c r="G186" s="13"/>
      <c r="H186" s="13"/>
      <c r="I186" s="13"/>
      <c r="J186" s="13"/>
      <c r="K186" s="13"/>
    </row>
    <row r="187" spans="1:11" x14ac:dyDescent="0.25">
      <c r="A187" s="13"/>
      <c r="B187" s="13"/>
      <c r="C187" s="13"/>
      <c r="D187" s="13"/>
      <c r="E187" s="13"/>
      <c r="F187" s="13"/>
      <c r="G187" s="13"/>
      <c r="H187" s="13"/>
      <c r="I187" s="13"/>
      <c r="J187" s="13"/>
      <c r="K187" s="13"/>
    </row>
    <row r="188" spans="1:11" x14ac:dyDescent="0.25">
      <c r="A188" s="13"/>
      <c r="B188" s="13"/>
      <c r="C188" s="13"/>
      <c r="D188" s="13"/>
      <c r="E188" s="13"/>
      <c r="F188" s="13"/>
      <c r="G188" s="13"/>
      <c r="H188" s="13"/>
      <c r="I188" s="13"/>
      <c r="J188" s="13"/>
      <c r="K188" s="13"/>
    </row>
    <row r="189" spans="1:11" x14ac:dyDescent="0.25">
      <c r="A189" s="13"/>
      <c r="B189" s="13"/>
      <c r="C189" s="13"/>
      <c r="D189" s="13"/>
      <c r="E189" s="13"/>
      <c r="F189" s="13"/>
      <c r="G189" s="13"/>
      <c r="H189" s="13"/>
      <c r="I189" s="13"/>
      <c r="J189" s="13"/>
      <c r="K189" s="13"/>
    </row>
    <row r="190" spans="1:11" x14ac:dyDescent="0.25">
      <c r="A190" s="13"/>
      <c r="B190" s="13"/>
      <c r="C190" s="13"/>
      <c r="D190" s="13"/>
      <c r="E190" s="13"/>
      <c r="F190" s="13"/>
      <c r="G190" s="13"/>
      <c r="H190" s="13"/>
      <c r="I190" s="13"/>
      <c r="J190" s="13"/>
      <c r="K190" s="13"/>
    </row>
    <row r="191" spans="1:11" x14ac:dyDescent="0.25">
      <c r="A191" s="13"/>
      <c r="B191" s="13"/>
      <c r="C191" s="13"/>
      <c r="D191" s="13"/>
      <c r="E191" s="13"/>
      <c r="F191" s="13"/>
      <c r="G191" s="13"/>
      <c r="H191" s="13"/>
      <c r="I191" s="13"/>
      <c r="J191" s="13"/>
      <c r="K191" s="13"/>
    </row>
    <row r="192" spans="1:11" x14ac:dyDescent="0.25">
      <c r="A192" s="13"/>
      <c r="B192" s="13"/>
      <c r="C192" s="13"/>
      <c r="D192" s="13"/>
      <c r="E192" s="13"/>
      <c r="F192" s="13"/>
      <c r="G192" s="13"/>
      <c r="H192" s="13"/>
      <c r="I192" s="13"/>
      <c r="J192" s="13"/>
      <c r="K192" s="13"/>
    </row>
    <row r="193" spans="1:11" x14ac:dyDescent="0.25">
      <c r="A193" s="13"/>
      <c r="B193" s="13"/>
      <c r="C193" s="13"/>
      <c r="D193" s="13"/>
      <c r="E193" s="13"/>
      <c r="F193" s="13"/>
      <c r="G193" s="13"/>
      <c r="H193" s="13"/>
      <c r="I193" s="13"/>
      <c r="J193" s="13"/>
      <c r="K193" s="13"/>
    </row>
    <row r="194" spans="1:11" x14ac:dyDescent="0.25">
      <c r="A194" s="13"/>
      <c r="B194" s="13"/>
      <c r="C194" s="13"/>
      <c r="D194" s="13"/>
      <c r="E194" s="13"/>
      <c r="F194" s="13"/>
      <c r="G194" s="13"/>
      <c r="H194" s="13"/>
      <c r="I194" s="13"/>
      <c r="J194" s="13"/>
      <c r="K194" s="13"/>
    </row>
    <row r="195" spans="1:11" x14ac:dyDescent="0.25">
      <c r="A195" s="13"/>
      <c r="B195" s="13"/>
      <c r="C195" s="13"/>
      <c r="D195" s="13"/>
      <c r="E195" s="13"/>
      <c r="F195" s="13"/>
      <c r="G195" s="13"/>
      <c r="H195" s="13"/>
      <c r="I195" s="13"/>
      <c r="J195" s="13"/>
      <c r="K195" s="13"/>
    </row>
    <row r="196" spans="1:11" x14ac:dyDescent="0.25">
      <c r="A196" s="13"/>
      <c r="B196" s="13"/>
      <c r="C196" s="13"/>
      <c r="D196" s="13"/>
      <c r="E196" s="13"/>
      <c r="F196" s="13"/>
      <c r="G196" s="13"/>
      <c r="H196" s="13"/>
      <c r="I196" s="13"/>
      <c r="J196" s="13"/>
      <c r="K196" s="13"/>
    </row>
    <row r="197" spans="1:11" x14ac:dyDescent="0.25">
      <c r="A197" s="13"/>
      <c r="B197" s="13"/>
      <c r="C197" s="13"/>
      <c r="D197" s="13"/>
      <c r="E197" s="13"/>
      <c r="F197" s="13"/>
      <c r="G197" s="13"/>
      <c r="H197" s="13"/>
      <c r="I197" s="13"/>
      <c r="J197" s="13"/>
      <c r="K197" s="13"/>
    </row>
    <row r="198" spans="1:11" x14ac:dyDescent="0.25">
      <c r="A198" s="13"/>
      <c r="B198" s="13"/>
      <c r="C198" s="13"/>
      <c r="D198" s="13"/>
      <c r="E198" s="13"/>
      <c r="F198" s="13"/>
      <c r="G198" s="13"/>
      <c r="H198" s="13"/>
      <c r="I198" s="13"/>
      <c r="J198" s="13"/>
      <c r="K198" s="13"/>
    </row>
    <row r="199" spans="1:11" x14ac:dyDescent="0.25">
      <c r="A199" s="13"/>
      <c r="B199" s="13"/>
      <c r="C199" s="13"/>
      <c r="D199" s="13"/>
      <c r="E199" s="13"/>
      <c r="F199" s="13"/>
      <c r="G199" s="13"/>
      <c r="H199" s="13"/>
      <c r="I199" s="13"/>
      <c r="J199" s="13"/>
      <c r="K199" s="13"/>
    </row>
    <row r="200" spans="1:11" x14ac:dyDescent="0.25">
      <c r="A200" s="13"/>
      <c r="B200" s="13"/>
      <c r="C200" s="13"/>
      <c r="D200" s="13"/>
      <c r="E200" s="13"/>
      <c r="F200" s="13"/>
      <c r="G200" s="13"/>
      <c r="H200" s="13"/>
      <c r="I200" s="13"/>
      <c r="J200" s="13"/>
      <c r="K200" s="13"/>
    </row>
    <row r="201" spans="1:11" x14ac:dyDescent="0.25">
      <c r="A201" s="13"/>
      <c r="B201" s="13"/>
      <c r="C201" s="13"/>
      <c r="D201" s="13"/>
      <c r="E201" s="13"/>
      <c r="F201" s="13"/>
      <c r="G201" s="13"/>
      <c r="H201" s="13"/>
      <c r="I201" s="13"/>
      <c r="J201" s="13"/>
      <c r="K201" s="13"/>
    </row>
    <row r="202" spans="1:11" x14ac:dyDescent="0.25">
      <c r="A202" s="13"/>
      <c r="B202" s="13"/>
      <c r="C202" s="13"/>
      <c r="D202" s="13"/>
      <c r="E202" s="13"/>
      <c r="F202" s="13"/>
      <c r="G202" s="13"/>
      <c r="H202" s="13"/>
      <c r="I202" s="13"/>
      <c r="J202" s="13"/>
      <c r="K202" s="13"/>
    </row>
    <row r="203" spans="1:11" x14ac:dyDescent="0.25">
      <c r="A203" s="13"/>
      <c r="B203" s="13"/>
      <c r="C203" s="13"/>
      <c r="D203" s="13"/>
      <c r="E203" s="13"/>
      <c r="F203" s="13"/>
      <c r="G203" s="13"/>
      <c r="H203" s="13"/>
      <c r="I203" s="13"/>
      <c r="J203" s="13"/>
      <c r="K203" s="13"/>
    </row>
    <row r="204" spans="1:11" x14ac:dyDescent="0.25">
      <c r="A204" s="13"/>
      <c r="B204" s="13"/>
      <c r="C204" s="13"/>
      <c r="D204" s="13"/>
      <c r="E204" s="13"/>
      <c r="F204" s="13"/>
      <c r="G204" s="13"/>
      <c r="H204" s="13"/>
      <c r="I204" s="13"/>
      <c r="J204" s="13"/>
      <c r="K204" s="13"/>
    </row>
    <row r="205" spans="1:11" x14ac:dyDescent="0.25">
      <c r="A205" s="13"/>
      <c r="B205" s="13"/>
      <c r="C205" s="13"/>
      <c r="D205" s="13"/>
      <c r="E205" s="13"/>
      <c r="F205" s="13"/>
      <c r="G205" s="13"/>
      <c r="H205" s="13"/>
      <c r="I205" s="13"/>
      <c r="J205" s="13"/>
      <c r="K205" s="13"/>
    </row>
    <row r="206" spans="1:11" x14ac:dyDescent="0.25">
      <c r="A206" s="13"/>
      <c r="B206" s="13"/>
      <c r="C206" s="13"/>
      <c r="D206" s="13"/>
      <c r="E206" s="13"/>
      <c r="F206" s="13"/>
      <c r="G206" s="13"/>
      <c r="H206" s="13"/>
      <c r="I206" s="13"/>
      <c r="J206" s="13"/>
      <c r="K206" s="13"/>
    </row>
    <row r="207" spans="1:11" x14ac:dyDescent="0.25">
      <c r="A207" s="13"/>
      <c r="B207" s="13"/>
      <c r="C207" s="13"/>
      <c r="D207" s="13"/>
      <c r="E207" s="13"/>
      <c r="F207" s="13"/>
      <c r="G207" s="13"/>
      <c r="H207" s="13"/>
      <c r="I207" s="13"/>
      <c r="J207" s="13"/>
      <c r="K207" s="13"/>
    </row>
    <row r="208" spans="1:11" x14ac:dyDescent="0.25">
      <c r="A208" s="13"/>
      <c r="B208" s="13"/>
      <c r="C208" s="13"/>
      <c r="D208" s="13"/>
      <c r="E208" s="13"/>
      <c r="F208" s="13"/>
      <c r="G208" s="13"/>
      <c r="H208" s="13"/>
      <c r="I208" s="13"/>
      <c r="J208" s="13"/>
      <c r="K208" s="13"/>
    </row>
    <row r="209" spans="1:11" x14ac:dyDescent="0.25">
      <c r="A209" s="13"/>
      <c r="B209" s="13"/>
      <c r="C209" s="13"/>
      <c r="D209" s="13"/>
      <c r="E209" s="13"/>
      <c r="F209" s="13"/>
      <c r="G209" s="13"/>
      <c r="H209" s="13"/>
      <c r="I209" s="13"/>
      <c r="J209" s="13"/>
      <c r="K209" s="13"/>
    </row>
    <row r="210" spans="1:11" x14ac:dyDescent="0.25">
      <c r="A210" s="13"/>
      <c r="B210" s="13"/>
      <c r="C210" s="13"/>
      <c r="D210" s="13"/>
      <c r="E210" s="13"/>
      <c r="F210" s="13"/>
      <c r="G210" s="13"/>
      <c r="H210" s="13"/>
      <c r="I210" s="13"/>
      <c r="J210" s="13"/>
      <c r="K210" s="13"/>
    </row>
    <row r="211" spans="1:11" x14ac:dyDescent="0.25">
      <c r="A211" s="13"/>
      <c r="B211" s="13"/>
      <c r="C211" s="13"/>
      <c r="D211" s="13"/>
      <c r="E211" s="13"/>
      <c r="F211" s="13"/>
      <c r="G211" s="13"/>
      <c r="H211" s="13"/>
      <c r="I211" s="13"/>
      <c r="J211" s="13"/>
      <c r="K211" s="13"/>
    </row>
    <row r="212" spans="1:11" x14ac:dyDescent="0.25">
      <c r="A212" s="13"/>
      <c r="B212" s="13"/>
      <c r="C212" s="13"/>
      <c r="D212" s="13"/>
      <c r="E212" s="13"/>
      <c r="F212" s="13"/>
      <c r="G212" s="13"/>
      <c r="H212" s="13"/>
      <c r="I212" s="13"/>
      <c r="J212" s="13"/>
      <c r="K212" s="13"/>
    </row>
    <row r="213" spans="1:11" x14ac:dyDescent="0.25">
      <c r="A213" s="13"/>
      <c r="B213" s="13"/>
      <c r="C213" s="13"/>
      <c r="D213" s="13"/>
      <c r="E213" s="13"/>
      <c r="F213" s="13"/>
      <c r="G213" s="13"/>
      <c r="H213" s="13"/>
      <c r="I213" s="13"/>
      <c r="J213" s="13"/>
      <c r="K213" s="13"/>
    </row>
    <row r="214" spans="1:11" x14ac:dyDescent="0.25">
      <c r="A214" s="13"/>
      <c r="B214" s="13"/>
      <c r="C214" s="13"/>
      <c r="D214" s="13"/>
      <c r="E214" s="13"/>
      <c r="F214" s="13"/>
      <c r="G214" s="13"/>
      <c r="H214" s="13"/>
      <c r="I214" s="13"/>
      <c r="J214" s="13"/>
      <c r="K214" s="13"/>
    </row>
    <row r="215" spans="1:11" x14ac:dyDescent="0.25">
      <c r="A215" s="13"/>
      <c r="B215" s="13"/>
      <c r="C215" s="13"/>
      <c r="D215" s="13"/>
      <c r="E215" s="13"/>
      <c r="F215" s="13"/>
      <c r="G215" s="13"/>
      <c r="H215" s="13"/>
      <c r="I215" s="13"/>
      <c r="J215" s="13"/>
      <c r="K215" s="13"/>
    </row>
    <row r="216" spans="1:11" x14ac:dyDescent="0.25">
      <c r="A216" s="13"/>
      <c r="B216" s="13"/>
      <c r="C216" s="13"/>
      <c r="D216" s="13"/>
      <c r="E216" s="13"/>
      <c r="F216" s="13"/>
      <c r="G216" s="13"/>
      <c r="H216" s="13"/>
      <c r="I216" s="13"/>
      <c r="J216" s="13"/>
      <c r="K216" s="13"/>
    </row>
    <row r="217" spans="1:11" x14ac:dyDescent="0.25">
      <c r="A217" s="13"/>
      <c r="B217" s="13"/>
      <c r="C217" s="13"/>
      <c r="D217" s="13"/>
      <c r="E217" s="13"/>
      <c r="F217" s="13"/>
      <c r="G217" s="13"/>
      <c r="H217" s="13"/>
      <c r="I217" s="13"/>
      <c r="J217" s="13"/>
      <c r="K217" s="13"/>
    </row>
  </sheetData>
  <mergeCells count="5">
    <mergeCell ref="A33:J33"/>
    <mergeCell ref="A64:E64"/>
    <mergeCell ref="A2:J2"/>
    <mergeCell ref="A96:E96"/>
    <mergeCell ref="A1:J1"/>
  </mergeCells>
  <phoneticPr fontId="3" type="noConversion"/>
  <pageMargins left="0.75" right="0.75" top="1" bottom="1" header="0.4921259845" footer="0.4921259845"/>
  <pageSetup paperSize="9" scale="72" orientation="landscape" r:id="rId1"/>
  <headerFooter alignWithMargins="0"/>
  <rowBreaks count="2" manualBreakCount="2">
    <brk id="32" max="9" man="1"/>
    <brk id="94"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BreakPreview" zoomScaleNormal="100" zoomScaleSheetLayoutView="100" workbookViewId="0">
      <selection activeCell="F9" sqref="F9"/>
    </sheetView>
  </sheetViews>
  <sheetFormatPr defaultRowHeight="15.75" x14ac:dyDescent="0.25"/>
  <cols>
    <col min="1" max="1" width="15.875" bestFit="1" customWidth="1"/>
    <col min="2" max="2" width="9.125" customWidth="1"/>
    <col min="3" max="5" width="12.625" customWidth="1"/>
    <col min="6" max="6" width="15" customWidth="1"/>
    <col min="7" max="7" width="9.5" customWidth="1"/>
    <col min="8" max="8" width="12.625" customWidth="1"/>
    <col min="9" max="9" width="10.875" customWidth="1"/>
  </cols>
  <sheetData>
    <row r="1" spans="1:11" ht="20.25" customHeight="1" thickBot="1" x14ac:dyDescent="0.35">
      <c r="A1" s="587" t="s">
        <v>227</v>
      </c>
      <c r="B1" s="598"/>
      <c r="C1" s="598"/>
      <c r="D1" s="598"/>
      <c r="E1" s="598"/>
      <c r="F1" s="598"/>
      <c r="G1" s="598"/>
      <c r="H1" s="598"/>
      <c r="I1" s="598"/>
      <c r="J1" s="598"/>
      <c r="K1" s="598"/>
    </row>
    <row r="2" spans="1:11" ht="15.75" customHeight="1" x14ac:dyDescent="0.25">
      <c r="A2" s="595" t="s">
        <v>43</v>
      </c>
      <c r="B2" s="593" t="s">
        <v>44</v>
      </c>
      <c r="C2" s="594"/>
      <c r="D2" s="58"/>
      <c r="E2" s="106"/>
      <c r="F2" s="106"/>
      <c r="G2" s="106"/>
      <c r="H2" s="593" t="s">
        <v>45</v>
      </c>
      <c r="I2" s="599"/>
      <c r="J2" s="600" t="s">
        <v>46</v>
      </c>
      <c r="K2" s="603" t="s">
        <v>47</v>
      </c>
    </row>
    <row r="3" spans="1:11" ht="15.75" customHeight="1" x14ac:dyDescent="0.25">
      <c r="A3" s="596"/>
      <c r="B3" s="65"/>
      <c r="C3" s="66"/>
      <c r="D3" s="46" t="s">
        <v>100</v>
      </c>
      <c r="E3" s="46"/>
      <c r="F3" s="46"/>
      <c r="G3" s="46"/>
      <c r="H3" s="65"/>
      <c r="I3" s="68"/>
      <c r="J3" s="601"/>
      <c r="K3" s="604"/>
    </row>
    <row r="4" spans="1:11" s="5" customFormat="1" ht="138.75" customHeight="1" x14ac:dyDescent="0.25">
      <c r="A4" s="597"/>
      <c r="B4" s="161" t="s">
        <v>4</v>
      </c>
      <c r="C4" s="309" t="s">
        <v>228</v>
      </c>
      <c r="D4" s="161" t="s">
        <v>96</v>
      </c>
      <c r="E4" s="161" t="s">
        <v>97</v>
      </c>
      <c r="F4" s="161" t="s">
        <v>285</v>
      </c>
      <c r="G4" s="161" t="s">
        <v>93</v>
      </c>
      <c r="H4" s="161" t="s">
        <v>92</v>
      </c>
      <c r="I4" s="161" t="s">
        <v>91</v>
      </c>
      <c r="J4" s="602"/>
      <c r="K4" s="605"/>
    </row>
    <row r="5" spans="1:11" x14ac:dyDescent="0.25">
      <c r="A5" s="162" t="s">
        <v>29</v>
      </c>
      <c r="B5" s="64">
        <v>1</v>
      </c>
      <c r="C5" s="3"/>
      <c r="D5" s="3"/>
      <c r="E5" s="3"/>
      <c r="F5" s="3"/>
      <c r="G5" s="3"/>
      <c r="H5" s="3"/>
      <c r="I5" s="3"/>
      <c r="J5" s="3"/>
      <c r="K5" s="3"/>
    </row>
    <row r="6" spans="1:11" x14ac:dyDescent="0.25">
      <c r="A6" s="160"/>
      <c r="B6" s="64">
        <v>2</v>
      </c>
      <c r="C6" s="3"/>
      <c r="D6" s="3"/>
      <c r="E6" s="3"/>
      <c r="F6" s="3"/>
      <c r="G6" s="3"/>
      <c r="H6" s="3"/>
      <c r="I6" s="3"/>
      <c r="J6" s="3"/>
      <c r="K6" s="3"/>
    </row>
    <row r="7" spans="1:11" x14ac:dyDescent="0.25">
      <c r="A7" s="160"/>
      <c r="B7" s="64" t="s">
        <v>5</v>
      </c>
      <c r="C7" s="3"/>
      <c r="D7" s="3"/>
      <c r="E7" s="3"/>
      <c r="F7" s="3"/>
      <c r="G7" s="3"/>
      <c r="H7" s="3"/>
      <c r="I7" s="3"/>
      <c r="J7" s="3"/>
      <c r="K7" s="3"/>
    </row>
    <row r="8" spans="1:11" x14ac:dyDescent="0.25">
      <c r="A8" s="160"/>
      <c r="B8" s="64">
        <v>3</v>
      </c>
      <c r="C8" s="3"/>
      <c r="D8" s="3"/>
      <c r="E8" s="3"/>
      <c r="F8" s="3"/>
      <c r="G8" s="3"/>
      <c r="H8" s="3"/>
      <c r="I8" s="3"/>
      <c r="J8" s="3"/>
      <c r="K8" s="3"/>
    </row>
    <row r="9" spans="1:11" x14ac:dyDescent="0.25">
      <c r="A9" s="84" t="s">
        <v>152</v>
      </c>
      <c r="B9" s="139"/>
      <c r="C9" s="62">
        <f>+SUM(C5:C8)</f>
        <v>0</v>
      </c>
      <c r="D9" s="62">
        <f t="shared" ref="D9:K9" si="0">+SUM(D5:D8)</f>
        <v>0</v>
      </c>
      <c r="E9" s="62">
        <f t="shared" si="0"/>
        <v>0</v>
      </c>
      <c r="F9" s="62">
        <f>+SUM(F5:F8)</f>
        <v>0</v>
      </c>
      <c r="G9" s="62">
        <f t="shared" si="0"/>
        <v>0</v>
      </c>
      <c r="H9" s="62">
        <f t="shared" si="0"/>
        <v>0</v>
      </c>
      <c r="I9" s="62">
        <f t="shared" si="0"/>
        <v>0</v>
      </c>
      <c r="J9" s="62">
        <f t="shared" si="0"/>
        <v>0</v>
      </c>
      <c r="K9" s="62">
        <f t="shared" si="0"/>
        <v>0</v>
      </c>
    </row>
    <row r="10" spans="1:11" x14ac:dyDescent="0.25">
      <c r="A10" s="160" t="s">
        <v>30</v>
      </c>
      <c r="B10" s="64">
        <v>1</v>
      </c>
      <c r="C10" s="3"/>
      <c r="D10" s="3"/>
      <c r="E10" s="3"/>
      <c r="F10" s="3"/>
      <c r="G10" s="3"/>
      <c r="H10" s="3"/>
      <c r="I10" s="3"/>
      <c r="J10" s="3"/>
      <c r="K10" s="3"/>
    </row>
    <row r="11" spans="1:11" x14ac:dyDescent="0.25">
      <c r="A11" s="160"/>
      <c r="B11" s="64">
        <v>2</v>
      </c>
      <c r="C11" s="3"/>
      <c r="D11" s="3"/>
      <c r="E11" s="3"/>
      <c r="F11" s="3"/>
      <c r="G11" s="3"/>
      <c r="H11" s="3"/>
      <c r="I11" s="3"/>
      <c r="J11" s="3"/>
      <c r="K11" s="3"/>
    </row>
    <row r="12" spans="1:11" x14ac:dyDescent="0.25">
      <c r="A12" s="160"/>
      <c r="B12" s="64" t="s">
        <v>5</v>
      </c>
      <c r="C12" s="3"/>
      <c r="D12" s="3"/>
      <c r="E12" s="3"/>
      <c r="F12" s="3"/>
      <c r="G12" s="3"/>
      <c r="H12" s="3"/>
      <c r="I12" s="3"/>
      <c r="J12" s="3"/>
      <c r="K12" s="3"/>
    </row>
    <row r="13" spans="1:11" x14ac:dyDescent="0.25">
      <c r="A13" s="160"/>
      <c r="B13" s="64">
        <v>3</v>
      </c>
      <c r="C13" s="3"/>
      <c r="D13" s="3"/>
      <c r="E13" s="3"/>
      <c r="F13" s="3"/>
      <c r="G13" s="3"/>
      <c r="H13" s="3"/>
      <c r="I13" s="3"/>
      <c r="J13" s="3"/>
      <c r="K13" s="3"/>
    </row>
    <row r="14" spans="1:11" x14ac:dyDescent="0.25">
      <c r="A14" s="145" t="s">
        <v>153</v>
      </c>
      <c r="B14" s="146"/>
      <c r="C14" s="147">
        <f t="shared" ref="C14:K14" si="1">+SUM(C10:C13)</f>
        <v>0</v>
      </c>
      <c r="D14" s="147">
        <f t="shared" si="1"/>
        <v>0</v>
      </c>
      <c r="E14" s="147">
        <f t="shared" si="1"/>
        <v>0</v>
      </c>
      <c r="F14" s="147">
        <f t="shared" ref="F14" si="2">+SUM(F10:F13)</f>
        <v>0</v>
      </c>
      <c r="G14" s="147">
        <f t="shared" si="1"/>
        <v>0</v>
      </c>
      <c r="H14" s="147">
        <f t="shared" si="1"/>
        <v>0</v>
      </c>
      <c r="I14" s="147">
        <f t="shared" si="1"/>
        <v>0</v>
      </c>
      <c r="J14" s="147">
        <f t="shared" si="1"/>
        <v>0</v>
      </c>
      <c r="K14" s="147">
        <f t="shared" si="1"/>
        <v>0</v>
      </c>
    </row>
    <row r="15" spans="1:11" x14ac:dyDescent="0.25">
      <c r="A15" s="156" t="s">
        <v>154</v>
      </c>
      <c r="B15" s="139">
        <v>1</v>
      </c>
      <c r="C15" s="62">
        <f>+C5+C10</f>
        <v>0</v>
      </c>
      <c r="D15" s="62">
        <f t="shared" ref="D15:K15" si="3">+D5+D10</f>
        <v>0</v>
      </c>
      <c r="E15" s="62">
        <f t="shared" si="3"/>
        <v>0</v>
      </c>
      <c r="F15" s="62">
        <f t="shared" ref="F15" si="4">+F5+F10</f>
        <v>0</v>
      </c>
      <c r="G15" s="62">
        <f t="shared" si="3"/>
        <v>0</v>
      </c>
      <c r="H15" s="62">
        <f t="shared" si="3"/>
        <v>0</v>
      </c>
      <c r="I15" s="62">
        <f t="shared" si="3"/>
        <v>0</v>
      </c>
      <c r="J15" s="62">
        <f t="shared" si="3"/>
        <v>0</v>
      </c>
      <c r="K15" s="62">
        <f t="shared" si="3"/>
        <v>0</v>
      </c>
    </row>
    <row r="16" spans="1:11" x14ac:dyDescent="0.25">
      <c r="A16" s="157"/>
      <c r="B16" s="139">
        <v>2</v>
      </c>
      <c r="C16" s="62">
        <f t="shared" ref="C16:K16" si="5">+C6+C11</f>
        <v>0</v>
      </c>
      <c r="D16" s="62">
        <f t="shared" si="5"/>
        <v>0</v>
      </c>
      <c r="E16" s="62">
        <f t="shared" si="5"/>
        <v>0</v>
      </c>
      <c r="F16" s="62">
        <f t="shared" ref="F16" si="6">+F6+F11</f>
        <v>0</v>
      </c>
      <c r="G16" s="62">
        <f t="shared" si="5"/>
        <v>0</v>
      </c>
      <c r="H16" s="62">
        <f t="shared" si="5"/>
        <v>0</v>
      </c>
      <c r="I16" s="62">
        <f t="shared" si="5"/>
        <v>0</v>
      </c>
      <c r="J16" s="62">
        <f t="shared" si="5"/>
        <v>0</v>
      </c>
      <c r="K16" s="62">
        <f t="shared" si="5"/>
        <v>0</v>
      </c>
    </row>
    <row r="17" spans="1:11" x14ac:dyDescent="0.25">
      <c r="A17" s="157"/>
      <c r="B17" s="139" t="s">
        <v>5</v>
      </c>
      <c r="C17" s="62">
        <f t="shared" ref="C17:K17" si="7">+C7+C12</f>
        <v>0</v>
      </c>
      <c r="D17" s="62">
        <f t="shared" si="7"/>
        <v>0</v>
      </c>
      <c r="E17" s="62">
        <f t="shared" si="7"/>
        <v>0</v>
      </c>
      <c r="F17" s="62">
        <f t="shared" ref="F17" si="8">+F7+F12</f>
        <v>0</v>
      </c>
      <c r="G17" s="62">
        <f t="shared" si="7"/>
        <v>0</v>
      </c>
      <c r="H17" s="62">
        <f t="shared" si="7"/>
        <v>0</v>
      </c>
      <c r="I17" s="62">
        <f t="shared" si="7"/>
        <v>0</v>
      </c>
      <c r="J17" s="62">
        <f t="shared" si="7"/>
        <v>0</v>
      </c>
      <c r="K17" s="62">
        <f t="shared" si="7"/>
        <v>0</v>
      </c>
    </row>
    <row r="18" spans="1:11" x14ac:dyDescent="0.25">
      <c r="A18" s="158"/>
      <c r="B18" s="139">
        <v>3</v>
      </c>
      <c r="C18" s="62">
        <f t="shared" ref="C18:K18" si="9">+C8+C13</f>
        <v>0</v>
      </c>
      <c r="D18" s="62">
        <f t="shared" si="9"/>
        <v>0</v>
      </c>
      <c r="E18" s="62">
        <f t="shared" si="9"/>
        <v>0</v>
      </c>
      <c r="F18" s="62">
        <f t="shared" ref="F18" si="10">+F8+F13</f>
        <v>0</v>
      </c>
      <c r="G18" s="62">
        <f t="shared" si="9"/>
        <v>0</v>
      </c>
      <c r="H18" s="62">
        <f t="shared" si="9"/>
        <v>0</v>
      </c>
      <c r="I18" s="62">
        <f t="shared" si="9"/>
        <v>0</v>
      </c>
      <c r="J18" s="62">
        <f t="shared" si="9"/>
        <v>0</v>
      </c>
      <c r="K18" s="62">
        <f t="shared" si="9"/>
        <v>0</v>
      </c>
    </row>
    <row r="19" spans="1:11" x14ac:dyDescent="0.25">
      <c r="A19" s="148" t="s">
        <v>31</v>
      </c>
      <c r="B19" s="139"/>
      <c r="C19" s="62">
        <f>+SUM(C15:C18)</f>
        <v>0</v>
      </c>
      <c r="D19" s="62">
        <f t="shared" ref="D19:K19" si="11">+SUM(D15:D18)</f>
        <v>0</v>
      </c>
      <c r="E19" s="62">
        <f t="shared" si="11"/>
        <v>0</v>
      </c>
      <c r="F19" s="62">
        <f t="shared" ref="F19" si="12">+SUM(F15:F18)</f>
        <v>0</v>
      </c>
      <c r="G19" s="62">
        <f t="shared" si="11"/>
        <v>0</v>
      </c>
      <c r="H19" s="62">
        <f t="shared" si="11"/>
        <v>0</v>
      </c>
      <c r="I19" s="62">
        <f t="shared" si="11"/>
        <v>0</v>
      </c>
      <c r="J19" s="62">
        <f t="shared" si="11"/>
        <v>0</v>
      </c>
      <c r="K19" s="62">
        <f t="shared" si="11"/>
        <v>0</v>
      </c>
    </row>
    <row r="20" spans="1:11" x14ac:dyDescent="0.25">
      <c r="A20" s="8"/>
      <c r="B20" s="44"/>
      <c r="C20" s="8"/>
      <c r="D20" s="8"/>
      <c r="E20" s="8"/>
      <c r="F20" s="8"/>
      <c r="G20" s="8"/>
      <c r="H20" s="8"/>
      <c r="I20" s="8"/>
      <c r="J20" s="8"/>
      <c r="K20" s="8"/>
    </row>
    <row r="21" spans="1:11" x14ac:dyDescent="0.25">
      <c r="A21" s="8"/>
      <c r="B21" s="12"/>
      <c r="C21" s="8"/>
      <c r="D21" s="8"/>
      <c r="E21" s="8"/>
      <c r="F21" s="8"/>
      <c r="G21" s="8"/>
      <c r="H21" s="8"/>
      <c r="I21" s="8"/>
    </row>
    <row r="22" spans="1:11" x14ac:dyDescent="0.25">
      <c r="A22" s="8"/>
      <c r="B22" s="12"/>
      <c r="C22" s="8"/>
      <c r="D22" s="8"/>
      <c r="E22" s="8"/>
      <c r="F22" s="8"/>
      <c r="G22" s="8"/>
      <c r="H22" s="8"/>
      <c r="I22" s="8"/>
    </row>
  </sheetData>
  <mergeCells count="6">
    <mergeCell ref="B2:C2"/>
    <mergeCell ref="A2:A4"/>
    <mergeCell ref="A1:K1"/>
    <mergeCell ref="H2:I2"/>
    <mergeCell ref="J2:J4"/>
    <mergeCell ref="K2:K4"/>
  </mergeCells>
  <phoneticPr fontId="3" type="noConversion"/>
  <pageMargins left="0.74803149606299213" right="0.74803149606299213" top="0.98425196850393704" bottom="0.984251968503937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F8C1E7D131245459CDBF9AC4B705096" ma:contentTypeVersion="0" ma:contentTypeDescription="Umožňuje vytvoriť nový dokument." ma:contentTypeScope="" ma:versionID="b041d55f5641a4b423cfb2c47dec86a7">
  <xsd:schema xmlns:xsd="http://www.w3.org/2001/XMLSchema" xmlns:xs="http://www.w3.org/2001/XMLSchema" xmlns:p="http://schemas.microsoft.com/office/2006/metadata/properties" targetNamespace="http://schemas.microsoft.com/office/2006/metadata/properties" ma:root="true" ma:fieldsID="1ae51b23ceac873071d642d5069d11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B91AD4-7E00-4272-9828-71C5A0FDEB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E0E4545-BAD6-469B-9218-C04FA07708F4}">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0E5DD19-53CA-4759-8263-5958EF8713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27</vt:i4>
      </vt:variant>
      <vt:variant>
        <vt:lpstr>Pomenované rozsahy</vt:lpstr>
      </vt:variant>
      <vt:variant>
        <vt:i4>8</vt:i4>
      </vt:variant>
    </vt:vector>
  </HeadingPairs>
  <TitlesOfParts>
    <vt:vector size="35" baseType="lpstr">
      <vt:lpstr>titulná strana</vt:lpstr>
      <vt:lpstr>zoznam tabuliek</vt:lpstr>
      <vt:lpstr>T1 počet študentov</vt:lpstr>
      <vt:lpstr>T1a vývoj počtu študentov</vt:lpstr>
      <vt:lpstr>T2 počet absolventov</vt:lpstr>
      <vt:lpstr>T3a - I.stupeň prijatia</vt:lpstr>
      <vt:lpstr>T3B - II. stupeň prijatia</vt:lpstr>
      <vt:lpstr>T3C - III stupeň prijatia</vt:lpstr>
      <vt:lpstr>T4 štruktúra platiacich</vt:lpstr>
      <vt:lpstr>T5 - úspešnosť štúdia</vt:lpstr>
      <vt:lpstr>T6 mobility študenti</vt:lpstr>
      <vt:lpstr>T7 profesori</vt:lpstr>
      <vt:lpstr>T8 docenti</vt:lpstr>
      <vt:lpstr>T9 výberové konania</vt:lpstr>
      <vt:lpstr>T10 kvalif. štruktúra učiteľov</vt:lpstr>
      <vt:lpstr>T11 mobility zam</vt:lpstr>
      <vt:lpstr>T12 záverečné práce</vt:lpstr>
      <vt:lpstr>T13 publ činnosť</vt:lpstr>
      <vt:lpstr>T14 umel.cinnost</vt:lpstr>
      <vt:lpstr>T15 štud.program - ŠP</vt:lpstr>
      <vt:lpstr>T16 pozastavene, odňaté ŠP</vt:lpstr>
      <vt:lpstr>17 HI konania</vt:lpstr>
      <vt:lpstr>18 HI pozastavene, odňatie </vt:lpstr>
      <vt:lpstr>T19 Výskumné projekty</vt:lpstr>
      <vt:lpstr>T20 Ostatné (nevýsk.) projekty</vt:lpstr>
      <vt:lpstr>T21 umelecká činnosť</vt:lpstr>
      <vt:lpstr>skratky</vt:lpstr>
      <vt:lpstr>'17 HI konania'!Oblasť_tlače</vt:lpstr>
      <vt:lpstr>'18 HI pozastavene, odňatie '!Oblasť_tlače</vt:lpstr>
      <vt:lpstr>'T12 záverečné práce'!Oblasť_tlače</vt:lpstr>
      <vt:lpstr>'T19 Výskumné projekty'!Oblasť_tlače</vt:lpstr>
      <vt:lpstr>'T20 Ostatné (nevýsk.) projekty'!Oblasť_tlače</vt:lpstr>
      <vt:lpstr>'T3a - I.stupeň prijatia'!Oblasť_tlače</vt:lpstr>
      <vt:lpstr>'T3C - III stupeň prijatia'!Oblasť_tlače</vt:lpstr>
      <vt:lpstr>'T9 výberové konania'!Oblasť_tlače</vt:lpstr>
    </vt:vector>
  </TitlesOfParts>
  <Company>MŠSR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Jozef Jurkovič</dc:creator>
  <cp:lastModifiedBy>Gogorova</cp:lastModifiedBy>
  <cp:lastPrinted>2020-02-01T13:35:31Z</cp:lastPrinted>
  <dcterms:created xsi:type="dcterms:W3CDTF">2010-01-11T10:19:31Z</dcterms:created>
  <dcterms:modified xsi:type="dcterms:W3CDTF">2020-02-14T08:01:53Z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0x010100DF8C1E7D131245459CDBF9AC4B705096</vt:lpwstr>
  </property>
</Properties>
</file>