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Gogorova\Desktop\"/>
    </mc:Choice>
  </mc:AlternateContent>
  <xr:revisionPtr revIDLastSave="0" documentId="8_{12F2ABA3-943E-447F-96FB-091D8F94D21E}" xr6:coauthVersionLast="36" xr6:coauthVersionMax="36" xr10:uidLastSave="{00000000-0000-0000-0000-000000000000}"/>
  <bookViews>
    <workbookView xWindow="0" yWindow="0" windowWidth="20700" windowHeight="8430" activeTab="1" xr2:uid="{00000000-000D-0000-FFFF-FFFF00000000}"/>
  </bookViews>
  <sheets>
    <sheet name="obraty na účte k 31.5.2023" sheetId="1" r:id="rId1"/>
    <sheet name="sumár príjmov a výdavkov k 31.5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29" i="2" l="1"/>
  <c r="B20" i="2"/>
  <c r="B7" i="2"/>
  <c r="D105" i="1"/>
  <c r="C70" i="1"/>
  <c r="C4" i="1"/>
  <c r="C105" i="1" s="1"/>
  <c r="B27" i="2" l="1"/>
  <c r="B29" i="2" s="1"/>
  <c r="F105" i="1"/>
</calcChain>
</file>

<file path=xl/sharedStrings.xml><?xml version="1.0" encoding="utf-8"?>
<sst xmlns="http://schemas.openxmlformats.org/spreadsheetml/2006/main" count="138" uniqueCount="54">
  <si>
    <t>Dátum</t>
  </si>
  <si>
    <t>Účel výdavku</t>
  </si>
  <si>
    <t>Suma výdavku</t>
  </si>
  <si>
    <t>Suma príjmu</t>
  </si>
  <si>
    <t>Stráženie objektu Trnávka</t>
  </si>
  <si>
    <t>toal.kabínka na Trnávke</t>
  </si>
  <si>
    <t>poplatok za spracovanie</t>
  </si>
  <si>
    <t xml:space="preserve">nájom </t>
  </si>
  <si>
    <t>refundácie el. energie</t>
  </si>
  <si>
    <t>za Trnávka</t>
  </si>
  <si>
    <t>prenájom kontajnera</t>
  </si>
  <si>
    <t>prevod DPH za 12/22</t>
  </si>
  <si>
    <t>platba DPH za 12/22 na DÚ</t>
  </si>
  <si>
    <t>platba za plyn - Gabčíkovo</t>
  </si>
  <si>
    <t>platba - elektrina Gabčíkovo</t>
  </si>
  <si>
    <t>Daň z MT - Gabčíkovo</t>
  </si>
  <si>
    <t>refundácia el. energie-od nového majiteľa</t>
  </si>
  <si>
    <t>refundácia plynu od nového majiteľa</t>
  </si>
  <si>
    <t>bankový poplatok</t>
  </si>
  <si>
    <t>úrok</t>
  </si>
  <si>
    <t>zrážková daň</t>
  </si>
  <si>
    <t>vysporiadnie vnútornej pôžičky (vrátenie na účty, z ktorých bola od roku 2014 poskytnutá finančná výpomoc na financovanie prevádzky Gabčíkova</t>
  </si>
  <si>
    <t>prevod na vratky za účelom pôžičky MTF</t>
  </si>
  <si>
    <t>vrátenie finančn.prostr. Na účet STU z ACCORD</t>
  </si>
  <si>
    <t xml:space="preserve">úrok </t>
  </si>
  <si>
    <t>úhrada</t>
  </si>
  <si>
    <t>odvod Dane za predaj Gabčíkova na DÚ</t>
  </si>
  <si>
    <t>úhrada - budova FCHPT</t>
  </si>
  <si>
    <t>odvod DPH za projekt ACCORD</t>
  </si>
  <si>
    <t>Linka štátnej pokladnice v Gabčíkove</t>
  </si>
  <si>
    <t>PZP - auto Gabčíkovo</t>
  </si>
  <si>
    <t>poplatok za znečistenie ovzdušia - Gabčíkovo</t>
  </si>
  <si>
    <t>alikvotnú časť za rok 2022 sme pýtali od nového majiteľa</t>
  </si>
  <si>
    <t>úhrada ACCORD - budova FCHPT</t>
  </si>
  <si>
    <t>Obraty k 31.5.2023</t>
  </si>
  <si>
    <t>KS</t>
  </si>
  <si>
    <t>Stráženie</t>
  </si>
  <si>
    <t>Daň MT-Gabčíkovo</t>
  </si>
  <si>
    <t>DPH</t>
  </si>
  <si>
    <t>toal.kabína</t>
  </si>
  <si>
    <t>úhrady projektu ACCORD - budova FCHPT</t>
  </si>
  <si>
    <t>refundácie energii-Gabčíkovo</t>
  </si>
  <si>
    <t>refundácie energie</t>
  </si>
  <si>
    <t>poplatky</t>
  </si>
  <si>
    <t>Položka</t>
  </si>
  <si>
    <t>Suma výdavkov v €</t>
  </si>
  <si>
    <t>Suma príjmov v €</t>
  </si>
  <si>
    <t>príjem - DPH 12/2022 - ACCORD</t>
  </si>
  <si>
    <t>vrátenie 5% spoluúčasť - projekt ACCORD</t>
  </si>
  <si>
    <t>refundácia - projekt ACCORD</t>
  </si>
  <si>
    <t>vrátenie pôžičky na mzdy</t>
  </si>
  <si>
    <t>refundácia výdavkov na ACCORD</t>
  </si>
  <si>
    <t>úhrada na účet vratky</t>
  </si>
  <si>
    <t>Spolu k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</si>
</sst>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" fontId="0" fillId="0" borderId="0" xfId="0" applyNumberFormat="1" applyFill="1"/>
    <xf numFmtId="14" fontId="0" fillId="0" borderId="4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0" fontId="3" fillId="0" borderId="5" xfId="0" applyFont="1" applyFill="1" applyBorder="1"/>
    <xf numFmtId="4" fontId="3" fillId="0" borderId="6" xfId="0" applyNumberFormat="1" applyFont="1" applyFill="1" applyBorder="1"/>
    <xf numFmtId="4" fontId="1" fillId="0" borderId="0" xfId="0" applyNumberFormat="1" applyFont="1" applyFill="1"/>
    <xf numFmtId="0" fontId="1" fillId="0" borderId="0" xfId="0" applyFont="1" applyFill="1"/>
    <xf numFmtId="0" fontId="0" fillId="0" borderId="5" xfId="0" applyFill="1" applyBorder="1" applyAlignment="1">
      <alignment wrapText="1"/>
    </xf>
    <xf numFmtId="3" fontId="0" fillId="0" borderId="5" xfId="0" applyNumberFormat="1" applyFill="1" applyBorder="1"/>
    <xf numFmtId="3" fontId="0" fillId="0" borderId="0" xfId="0" applyNumberFormat="1" applyFill="1"/>
    <xf numFmtId="14" fontId="0" fillId="0" borderId="7" xfId="0" applyNumberFormat="1" applyFill="1" applyBorder="1"/>
    <xf numFmtId="0" fontId="0" fillId="0" borderId="8" xfId="0" applyFill="1" applyBorder="1"/>
    <xf numFmtId="4" fontId="0" fillId="0" borderId="9" xfId="0" applyNumberFormat="1" applyFill="1" applyBorder="1"/>
    <xf numFmtId="4" fontId="4" fillId="0" borderId="0" xfId="0" applyNumberFormat="1" applyFont="1" applyFill="1"/>
    <xf numFmtId="0" fontId="4" fillId="0" borderId="0" xfId="0" applyFont="1" applyFill="1"/>
    <xf numFmtId="0" fontId="0" fillId="0" borderId="13" xfId="0" applyFill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2" fillId="2" borderId="10" xfId="0" applyFont="1" applyFill="1" applyBorder="1"/>
    <xf numFmtId="0" fontId="3" fillId="0" borderId="6" xfId="0" applyFont="1" applyBorder="1"/>
    <xf numFmtId="4" fontId="3" fillId="0" borderId="6" xfId="0" applyNumberFormat="1" applyFont="1" applyBorder="1"/>
    <xf numFmtId="0" fontId="3" fillId="0" borderId="4" xfId="0" applyFont="1" applyFill="1" applyBorder="1"/>
    <xf numFmtId="4" fontId="3" fillId="0" borderId="5" xfId="0" applyNumberFormat="1" applyFont="1" applyFill="1" applyBorder="1"/>
    <xf numFmtId="0" fontId="3" fillId="0" borderId="4" xfId="0" applyFont="1" applyBorder="1" applyAlignment="1">
      <alignment wrapText="1"/>
    </xf>
    <xf numFmtId="0" fontId="5" fillId="2" borderId="10" xfId="0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3" fontId="3" fillId="0" borderId="5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4" fontId="3" fillId="0" borderId="0" xfId="0" applyNumberFormat="1" applyFont="1" applyFill="1"/>
    <xf numFmtId="4" fontId="3" fillId="0" borderId="14" xfId="0" applyNumberFormat="1" applyFont="1" applyFill="1" applyBorder="1"/>
    <xf numFmtId="0" fontId="2" fillId="2" borderId="11" xfId="0" applyFont="1" applyFill="1" applyBorder="1"/>
    <xf numFmtId="4" fontId="2" fillId="2" borderId="11" xfId="0" applyNumberFormat="1" applyFont="1" applyFill="1" applyBorder="1"/>
    <xf numFmtId="4" fontId="2" fillId="2" borderId="12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opLeftCell="A91" workbookViewId="0">
      <selection activeCell="F42" sqref="F42"/>
    </sheetView>
  </sheetViews>
  <sheetFormatPr defaultColWidth="8.85546875" defaultRowHeight="15" x14ac:dyDescent="0.25"/>
  <cols>
    <col min="1" max="1" width="9.140625" style="1" bestFit="1" customWidth="1"/>
    <col min="2" max="2" width="39.28515625" style="1" customWidth="1"/>
    <col min="3" max="3" width="17.7109375" style="1" customWidth="1"/>
    <col min="4" max="4" width="15" style="1" customWidth="1"/>
    <col min="5" max="5" width="12.28515625" style="1" customWidth="1"/>
    <col min="6" max="7" width="11.28515625" style="1" bestFit="1" customWidth="1"/>
    <col min="8" max="8" width="9.85546875" style="1" bestFit="1" customWidth="1"/>
    <col min="9" max="10" width="8.85546875" style="1"/>
    <col min="11" max="11" width="14.140625" style="1" customWidth="1"/>
    <col min="12" max="12" width="14.28515625" style="1" customWidth="1"/>
    <col min="13" max="13" width="10.5703125" style="1" bestFit="1" customWidth="1"/>
    <col min="14" max="16384" width="8.85546875" style="1"/>
  </cols>
  <sheetData>
    <row r="1" spans="1:9" ht="15.75" thickBot="1" x14ac:dyDescent="0.3"/>
    <row r="2" spans="1:9" ht="28.9" customHeight="1" x14ac:dyDescent="0.25">
      <c r="A2" s="37" t="s">
        <v>0</v>
      </c>
      <c r="B2" s="38" t="s">
        <v>1</v>
      </c>
      <c r="C2" s="38" t="s">
        <v>2</v>
      </c>
      <c r="D2" s="39" t="s">
        <v>3</v>
      </c>
      <c r="G2" s="2"/>
    </row>
    <row r="3" spans="1:9" x14ac:dyDescent="0.25">
      <c r="A3" s="3">
        <v>44938</v>
      </c>
      <c r="B3" s="4" t="s">
        <v>4</v>
      </c>
      <c r="C3" s="5">
        <v>27907.86</v>
      </c>
      <c r="D3" s="6"/>
    </row>
    <row r="4" spans="1:9" x14ac:dyDescent="0.25">
      <c r="A4" s="3">
        <v>44938</v>
      </c>
      <c r="B4" s="4" t="s">
        <v>5</v>
      </c>
      <c r="C4" s="4">
        <f>22.2+88.8</f>
        <v>111</v>
      </c>
      <c r="D4" s="6"/>
    </row>
    <row r="5" spans="1:9" x14ac:dyDescent="0.25">
      <c r="A5" s="3">
        <v>44944</v>
      </c>
      <c r="B5" s="4" t="s">
        <v>6</v>
      </c>
      <c r="C5" s="4">
        <v>0.05</v>
      </c>
      <c r="D5" s="6"/>
    </row>
    <row r="6" spans="1:9" x14ac:dyDescent="0.25">
      <c r="A6" s="3">
        <v>44944</v>
      </c>
      <c r="B6" s="4" t="s">
        <v>7</v>
      </c>
      <c r="C6" s="4">
        <v>1</v>
      </c>
      <c r="D6" s="6"/>
    </row>
    <row r="7" spans="1:9" x14ac:dyDescent="0.25">
      <c r="A7" s="3">
        <v>44945</v>
      </c>
      <c r="B7" s="4" t="s">
        <v>8</v>
      </c>
      <c r="C7" s="4">
        <v>633.79999999999995</v>
      </c>
      <c r="D7" s="6"/>
      <c r="E7" s="1" t="s">
        <v>9</v>
      </c>
      <c r="H7" s="2"/>
    </row>
    <row r="8" spans="1:9" x14ac:dyDescent="0.25">
      <c r="A8" s="3">
        <v>44946</v>
      </c>
      <c r="B8" s="4" t="s">
        <v>10</v>
      </c>
      <c r="C8" s="4">
        <v>126</v>
      </c>
      <c r="D8" s="6"/>
    </row>
    <row r="9" spans="1:9" x14ac:dyDescent="0.25">
      <c r="A9" s="3">
        <v>44946</v>
      </c>
      <c r="B9" s="4" t="s">
        <v>6</v>
      </c>
      <c r="C9" s="4">
        <v>0.05</v>
      </c>
      <c r="D9" s="6"/>
    </row>
    <row r="10" spans="1:9" x14ac:dyDescent="0.25">
      <c r="A10" s="3">
        <v>44950</v>
      </c>
      <c r="B10" s="7" t="s">
        <v>47</v>
      </c>
      <c r="C10" s="7"/>
      <c r="D10" s="8">
        <v>6927.33</v>
      </c>
      <c r="E10" s="9"/>
      <c r="F10" s="10"/>
      <c r="G10" s="2"/>
    </row>
    <row r="11" spans="1:9" x14ac:dyDescent="0.25">
      <c r="A11" s="3">
        <v>44950</v>
      </c>
      <c r="B11" s="4" t="s">
        <v>11</v>
      </c>
      <c r="C11" s="5">
        <v>6927.33</v>
      </c>
      <c r="D11" s="6"/>
      <c r="E11" s="10"/>
      <c r="H11" s="2"/>
    </row>
    <row r="12" spans="1:9" x14ac:dyDescent="0.25">
      <c r="A12" s="3">
        <v>44950</v>
      </c>
      <c r="B12" s="4" t="s">
        <v>12</v>
      </c>
      <c r="C12" s="5">
        <v>8937.77</v>
      </c>
      <c r="D12" s="6"/>
      <c r="E12" s="10"/>
    </row>
    <row r="13" spans="1:9" x14ac:dyDescent="0.25">
      <c r="A13" s="3">
        <v>44956</v>
      </c>
      <c r="B13" s="4" t="s">
        <v>6</v>
      </c>
      <c r="C13" s="4">
        <v>0.1</v>
      </c>
      <c r="D13" s="6"/>
    </row>
    <row r="14" spans="1:9" x14ac:dyDescent="0.25">
      <c r="A14" s="3">
        <v>44956</v>
      </c>
      <c r="B14" s="4" t="s">
        <v>13</v>
      </c>
      <c r="C14" s="5">
        <v>30263.89</v>
      </c>
      <c r="D14" s="6"/>
    </row>
    <row r="15" spans="1:9" x14ac:dyDescent="0.25">
      <c r="A15" s="3">
        <v>44956</v>
      </c>
      <c r="B15" s="4" t="s">
        <v>14</v>
      </c>
      <c r="C15" s="5">
        <v>11300.08</v>
      </c>
      <c r="D15" s="6"/>
    </row>
    <row r="16" spans="1:9" x14ac:dyDescent="0.25">
      <c r="A16" s="3">
        <v>44963</v>
      </c>
      <c r="B16" s="4" t="s">
        <v>15</v>
      </c>
      <c r="C16" s="5">
        <v>341.17</v>
      </c>
      <c r="D16" s="6"/>
      <c r="I16" s="2"/>
    </row>
    <row r="17" spans="1:7" x14ac:dyDescent="0.25">
      <c r="A17" s="3">
        <v>44967</v>
      </c>
      <c r="B17" s="4" t="s">
        <v>16</v>
      </c>
      <c r="D17" s="5">
        <v>11300.08</v>
      </c>
      <c r="G17" s="2"/>
    </row>
    <row r="18" spans="1:7" x14ac:dyDescent="0.25">
      <c r="A18" s="3">
        <v>44967</v>
      </c>
      <c r="B18" s="4" t="s">
        <v>17</v>
      </c>
      <c r="D18" s="5">
        <v>30263.89</v>
      </c>
    </row>
    <row r="19" spans="1:7" x14ac:dyDescent="0.25">
      <c r="A19" s="3">
        <v>44970</v>
      </c>
      <c r="B19" s="4" t="s">
        <v>6</v>
      </c>
      <c r="C19" s="5">
        <v>0.05</v>
      </c>
      <c r="D19" s="6"/>
    </row>
    <row r="20" spans="1:7" x14ac:dyDescent="0.25">
      <c r="A20" s="3">
        <v>44970</v>
      </c>
      <c r="B20" s="4" t="s">
        <v>10</v>
      </c>
      <c r="C20" s="5">
        <v>126</v>
      </c>
      <c r="D20" s="6"/>
    </row>
    <row r="21" spans="1:7" x14ac:dyDescent="0.25">
      <c r="A21" s="3">
        <v>44972</v>
      </c>
      <c r="B21" s="4" t="s">
        <v>18</v>
      </c>
      <c r="C21" s="5">
        <v>0.1</v>
      </c>
      <c r="D21" s="6"/>
    </row>
    <row r="22" spans="1:7" x14ac:dyDescent="0.25">
      <c r="A22" s="3">
        <v>44972</v>
      </c>
      <c r="B22" s="4" t="s">
        <v>4</v>
      </c>
      <c r="C22" s="5">
        <v>6436.8</v>
      </c>
      <c r="D22" s="6"/>
    </row>
    <row r="23" spans="1:7" x14ac:dyDescent="0.25">
      <c r="A23" s="3">
        <v>44972</v>
      </c>
      <c r="B23" s="4" t="s">
        <v>5</v>
      </c>
      <c r="C23" s="5">
        <v>88.8</v>
      </c>
      <c r="D23" s="6"/>
    </row>
    <row r="24" spans="1:7" x14ac:dyDescent="0.25">
      <c r="A24" s="3">
        <v>44977</v>
      </c>
      <c r="B24" s="4" t="s">
        <v>6</v>
      </c>
      <c r="C24" s="5">
        <v>0.05</v>
      </c>
      <c r="D24" s="6"/>
    </row>
    <row r="25" spans="1:7" x14ac:dyDescent="0.25">
      <c r="A25" s="3">
        <v>44977</v>
      </c>
      <c r="B25" s="4" t="s">
        <v>48</v>
      </c>
      <c r="D25" s="5">
        <v>95866.22</v>
      </c>
    </row>
    <row r="26" spans="1:7" x14ac:dyDescent="0.25">
      <c r="A26" s="3">
        <v>44977</v>
      </c>
      <c r="B26" s="4" t="s">
        <v>4</v>
      </c>
      <c r="C26" s="5">
        <v>6393.6</v>
      </c>
      <c r="D26" s="6"/>
      <c r="G26" s="2"/>
    </row>
    <row r="27" spans="1:7" x14ac:dyDescent="0.25">
      <c r="A27" s="3">
        <v>44985</v>
      </c>
      <c r="B27" s="4" t="s">
        <v>19</v>
      </c>
      <c r="C27" s="4"/>
      <c r="D27" s="6">
        <v>724.19</v>
      </c>
    </row>
    <row r="28" spans="1:7" x14ac:dyDescent="0.25">
      <c r="A28" s="3">
        <v>44985</v>
      </c>
      <c r="B28" s="4" t="s">
        <v>20</v>
      </c>
      <c r="C28" s="5">
        <v>137.6</v>
      </c>
      <c r="D28" s="6"/>
    </row>
    <row r="29" spans="1:7" ht="60" x14ac:dyDescent="0.25">
      <c r="A29" s="3">
        <v>44986</v>
      </c>
      <c r="B29" s="11" t="s">
        <v>21</v>
      </c>
      <c r="C29" s="5">
        <v>1575815.04</v>
      </c>
      <c r="D29" s="6"/>
      <c r="G29" s="2"/>
    </row>
    <row r="30" spans="1:7" ht="60" x14ac:dyDescent="0.25">
      <c r="A30" s="3">
        <v>44986</v>
      </c>
      <c r="B30" s="11" t="s">
        <v>21</v>
      </c>
      <c r="C30" s="5">
        <v>82984.800000000003</v>
      </c>
      <c r="D30" s="6"/>
    </row>
    <row r="31" spans="1:7" x14ac:dyDescent="0.25">
      <c r="A31" s="3">
        <v>44995</v>
      </c>
      <c r="B31" s="4" t="s">
        <v>18</v>
      </c>
      <c r="C31" s="5">
        <v>0.1</v>
      </c>
      <c r="D31" s="6"/>
    </row>
    <row r="32" spans="1:7" x14ac:dyDescent="0.25">
      <c r="A32" s="3">
        <v>44995</v>
      </c>
      <c r="B32" s="4" t="s">
        <v>5</v>
      </c>
      <c r="C32" s="5">
        <v>88.8</v>
      </c>
      <c r="D32" s="6"/>
    </row>
    <row r="33" spans="1:4" x14ac:dyDescent="0.25">
      <c r="A33" s="3">
        <v>44995</v>
      </c>
      <c r="B33" s="4" t="s">
        <v>4</v>
      </c>
      <c r="C33" s="12">
        <v>5760</v>
      </c>
      <c r="D33" s="6"/>
    </row>
    <row r="34" spans="1:4" x14ac:dyDescent="0.25">
      <c r="A34" s="3">
        <v>45001</v>
      </c>
      <c r="B34" s="4" t="s">
        <v>18</v>
      </c>
      <c r="C34" s="5">
        <v>0.05</v>
      </c>
      <c r="D34" s="6"/>
    </row>
    <row r="35" spans="1:4" x14ac:dyDescent="0.25">
      <c r="A35" s="3">
        <v>45001</v>
      </c>
      <c r="B35" s="4" t="s">
        <v>10</v>
      </c>
      <c r="C35" s="5">
        <v>126</v>
      </c>
      <c r="D35" s="6"/>
    </row>
    <row r="36" spans="1:4" x14ac:dyDescent="0.25">
      <c r="A36" s="3">
        <v>45006</v>
      </c>
      <c r="B36" s="4" t="s">
        <v>49</v>
      </c>
      <c r="C36" s="4"/>
      <c r="D36" s="6">
        <v>38407.5</v>
      </c>
    </row>
    <row r="37" spans="1:4" x14ac:dyDescent="0.25">
      <c r="A37" s="3">
        <v>45006</v>
      </c>
      <c r="B37" s="4" t="s">
        <v>51</v>
      </c>
      <c r="C37" s="4"/>
      <c r="D37" s="6">
        <v>200000</v>
      </c>
    </row>
    <row r="38" spans="1:4" x14ac:dyDescent="0.25">
      <c r="A38" s="3">
        <v>45006</v>
      </c>
      <c r="B38" s="4" t="s">
        <v>51</v>
      </c>
      <c r="C38" s="4"/>
      <c r="D38" s="6">
        <v>722204.19</v>
      </c>
    </row>
    <row r="39" spans="1:4" x14ac:dyDescent="0.25">
      <c r="A39" s="3">
        <v>45009</v>
      </c>
      <c r="B39" s="4" t="s">
        <v>22</v>
      </c>
      <c r="C39" s="12">
        <v>250000</v>
      </c>
      <c r="D39" s="6"/>
    </row>
    <row r="40" spans="1:4" x14ac:dyDescent="0.25">
      <c r="A40" s="3">
        <v>45013</v>
      </c>
      <c r="B40" s="4" t="s">
        <v>51</v>
      </c>
      <c r="C40" s="4"/>
      <c r="D40" s="6">
        <v>94918.399999999994</v>
      </c>
    </row>
    <row r="41" spans="1:4" x14ac:dyDescent="0.25">
      <c r="A41" s="3">
        <v>45013</v>
      </c>
      <c r="B41" s="4" t="s">
        <v>51</v>
      </c>
      <c r="C41" s="4"/>
      <c r="D41" s="6">
        <v>182332.64</v>
      </c>
    </row>
    <row r="42" spans="1:4" x14ac:dyDescent="0.25">
      <c r="A42" s="3">
        <v>45013</v>
      </c>
      <c r="B42" s="4" t="s">
        <v>23</v>
      </c>
      <c r="C42" s="12">
        <v>1500000</v>
      </c>
      <c r="D42" s="6"/>
    </row>
    <row r="43" spans="1:4" x14ac:dyDescent="0.25">
      <c r="A43" s="3">
        <v>45015</v>
      </c>
      <c r="B43" s="4" t="s">
        <v>51</v>
      </c>
      <c r="C43" s="4"/>
      <c r="D43" s="6">
        <v>28158</v>
      </c>
    </row>
    <row r="44" spans="1:4" x14ac:dyDescent="0.25">
      <c r="A44" s="3">
        <v>45015</v>
      </c>
      <c r="B44" s="4" t="s">
        <v>51</v>
      </c>
      <c r="C44" s="4"/>
      <c r="D44" s="6">
        <v>1482</v>
      </c>
    </row>
    <row r="45" spans="1:4" x14ac:dyDescent="0.25">
      <c r="A45" s="3">
        <v>45016</v>
      </c>
      <c r="B45" s="4" t="s">
        <v>24</v>
      </c>
      <c r="C45" s="4"/>
      <c r="D45" s="6">
        <v>957.96</v>
      </c>
    </row>
    <row r="46" spans="1:4" x14ac:dyDescent="0.25">
      <c r="A46" s="3">
        <v>45016</v>
      </c>
      <c r="B46" s="4" t="s">
        <v>20</v>
      </c>
      <c r="C46" s="4">
        <v>182.01</v>
      </c>
      <c r="D46" s="6"/>
    </row>
    <row r="47" spans="1:4" x14ac:dyDescent="0.25">
      <c r="A47" s="3">
        <v>45021</v>
      </c>
      <c r="B47" s="4" t="s">
        <v>6</v>
      </c>
      <c r="C47" s="4">
        <v>0.05</v>
      </c>
      <c r="D47" s="6"/>
    </row>
    <row r="48" spans="1:4" x14ac:dyDescent="0.25">
      <c r="A48" s="3">
        <v>45021</v>
      </c>
      <c r="B48" s="4" t="s">
        <v>51</v>
      </c>
      <c r="C48" s="4"/>
      <c r="D48" s="6">
        <v>7044.22</v>
      </c>
    </row>
    <row r="49" spans="1:7" x14ac:dyDescent="0.25">
      <c r="A49" s="3">
        <v>45021</v>
      </c>
      <c r="B49" s="4" t="s">
        <v>51</v>
      </c>
      <c r="C49" s="4"/>
      <c r="D49" s="6">
        <v>129284.64</v>
      </c>
    </row>
    <row r="50" spans="1:7" x14ac:dyDescent="0.25">
      <c r="A50" s="3">
        <v>45021</v>
      </c>
      <c r="B50" s="4" t="s">
        <v>5</v>
      </c>
      <c r="C50" s="4">
        <v>88.8</v>
      </c>
      <c r="D50" s="6"/>
    </row>
    <row r="51" spans="1:7" x14ac:dyDescent="0.25">
      <c r="A51" s="3">
        <v>45022</v>
      </c>
      <c r="B51" s="4" t="s">
        <v>50</v>
      </c>
      <c r="C51" s="4"/>
      <c r="D51" s="6">
        <v>346000</v>
      </c>
    </row>
    <row r="52" spans="1:7" x14ac:dyDescent="0.25">
      <c r="A52" s="3">
        <v>45022</v>
      </c>
      <c r="B52" s="4" t="s">
        <v>52</v>
      </c>
      <c r="C52" s="12">
        <v>346000</v>
      </c>
      <c r="D52" s="6"/>
      <c r="G52" s="13"/>
    </row>
    <row r="53" spans="1:7" x14ac:dyDescent="0.25">
      <c r="A53" s="3">
        <v>45029</v>
      </c>
      <c r="B53" s="4" t="s">
        <v>25</v>
      </c>
      <c r="C53" s="12">
        <v>54060</v>
      </c>
      <c r="D53" s="6"/>
    </row>
    <row r="54" spans="1:7" x14ac:dyDescent="0.25">
      <c r="A54" s="3">
        <v>45029</v>
      </c>
      <c r="B54" s="4" t="s">
        <v>18</v>
      </c>
      <c r="C54" s="4">
        <v>0.05</v>
      </c>
      <c r="D54" s="6"/>
    </row>
    <row r="55" spans="1:7" x14ac:dyDescent="0.25">
      <c r="A55" s="3">
        <v>45030</v>
      </c>
      <c r="B55" s="4" t="s">
        <v>18</v>
      </c>
      <c r="C55" s="4">
        <v>0.1</v>
      </c>
      <c r="D55" s="6"/>
    </row>
    <row r="56" spans="1:7" x14ac:dyDescent="0.25">
      <c r="A56" s="3">
        <v>45030</v>
      </c>
      <c r="B56" s="4" t="s">
        <v>51</v>
      </c>
      <c r="C56" s="4"/>
      <c r="D56" s="6">
        <v>100000</v>
      </c>
    </row>
    <row r="57" spans="1:7" x14ac:dyDescent="0.25">
      <c r="A57" s="3">
        <v>45030</v>
      </c>
      <c r="B57" s="4" t="s">
        <v>10</v>
      </c>
      <c r="C57" s="4">
        <v>126</v>
      </c>
      <c r="D57" s="6"/>
    </row>
    <row r="58" spans="1:7" x14ac:dyDescent="0.25">
      <c r="A58" s="3">
        <v>45030</v>
      </c>
      <c r="B58" s="4" t="s">
        <v>4</v>
      </c>
      <c r="C58" s="5">
        <v>6364.8</v>
      </c>
      <c r="D58" s="6"/>
    </row>
    <row r="59" spans="1:7" x14ac:dyDescent="0.25">
      <c r="A59" s="3">
        <v>45033</v>
      </c>
      <c r="B59" s="4" t="s">
        <v>26</v>
      </c>
      <c r="C59" s="5">
        <v>669845.30000000005</v>
      </c>
      <c r="D59" s="6"/>
    </row>
    <row r="60" spans="1:7" x14ac:dyDescent="0.25">
      <c r="A60" s="3">
        <v>45040</v>
      </c>
      <c r="B60" s="4" t="s">
        <v>18</v>
      </c>
      <c r="C60" s="4">
        <v>0.05</v>
      </c>
      <c r="D60" s="6"/>
    </row>
    <row r="61" spans="1:7" x14ac:dyDescent="0.25">
      <c r="A61" s="3">
        <v>45040</v>
      </c>
      <c r="B61" s="4" t="s">
        <v>27</v>
      </c>
      <c r="C61" s="5">
        <v>457057.21</v>
      </c>
      <c r="D61" s="6"/>
      <c r="G61" s="2"/>
    </row>
    <row r="62" spans="1:7" x14ac:dyDescent="0.25">
      <c r="A62" s="3">
        <v>45041</v>
      </c>
      <c r="B62" s="4" t="s">
        <v>28</v>
      </c>
      <c r="C62" s="5">
        <v>320145.99</v>
      </c>
      <c r="D62" s="6"/>
    </row>
    <row r="63" spans="1:7" x14ac:dyDescent="0.25">
      <c r="A63" s="3">
        <v>45043</v>
      </c>
      <c r="B63" s="4" t="s">
        <v>19</v>
      </c>
      <c r="C63" s="5"/>
      <c r="D63" s="6">
        <v>16.62</v>
      </c>
    </row>
    <row r="64" spans="1:7" x14ac:dyDescent="0.25">
      <c r="A64" s="3">
        <v>45044</v>
      </c>
      <c r="B64" s="4" t="s">
        <v>19</v>
      </c>
      <c r="C64" s="5"/>
      <c r="D64" s="6">
        <v>16.62</v>
      </c>
    </row>
    <row r="65" spans="1:7" x14ac:dyDescent="0.25">
      <c r="A65" s="3">
        <v>45044</v>
      </c>
      <c r="B65" s="4" t="s">
        <v>51</v>
      </c>
      <c r="C65" s="4"/>
      <c r="D65" s="6">
        <v>8700</v>
      </c>
    </row>
    <row r="66" spans="1:7" x14ac:dyDescent="0.25">
      <c r="A66" s="3">
        <v>45046</v>
      </c>
      <c r="B66" s="4" t="s">
        <v>24</v>
      </c>
      <c r="C66" s="5"/>
      <c r="D66" s="6">
        <v>720.24</v>
      </c>
    </row>
    <row r="67" spans="1:7" x14ac:dyDescent="0.25">
      <c r="A67" s="3">
        <v>45046</v>
      </c>
      <c r="B67" s="4" t="s">
        <v>20</v>
      </c>
      <c r="C67" s="5">
        <v>136.85</v>
      </c>
      <c r="D67" s="6"/>
    </row>
    <row r="68" spans="1:7" x14ac:dyDescent="0.25">
      <c r="A68" s="3">
        <v>45048</v>
      </c>
      <c r="B68" s="4" t="s">
        <v>6</v>
      </c>
      <c r="C68" s="5">
        <v>0.25</v>
      </c>
      <c r="D68" s="6"/>
    </row>
    <row r="69" spans="1:7" x14ac:dyDescent="0.25">
      <c r="A69" s="3">
        <v>45048</v>
      </c>
      <c r="B69" s="4" t="s">
        <v>19</v>
      </c>
      <c r="C69" s="5"/>
      <c r="D69" s="6">
        <v>67.06</v>
      </c>
    </row>
    <row r="70" spans="1:7" x14ac:dyDescent="0.25">
      <c r="A70" s="3">
        <v>45048</v>
      </c>
      <c r="B70" s="4" t="s">
        <v>29</v>
      </c>
      <c r="C70" s="4">
        <f>36.78+35.81+36.28+37.4+35.81</f>
        <v>182.08</v>
      </c>
      <c r="D70" s="6"/>
    </row>
    <row r="71" spans="1:7" x14ac:dyDescent="0.25">
      <c r="A71" s="3">
        <v>45049</v>
      </c>
      <c r="B71" s="4" t="s">
        <v>19</v>
      </c>
      <c r="C71" s="4"/>
      <c r="D71" s="6">
        <v>16.77</v>
      </c>
      <c r="G71" s="2"/>
    </row>
    <row r="72" spans="1:7" x14ac:dyDescent="0.25">
      <c r="A72" s="3">
        <v>45050</v>
      </c>
      <c r="B72" s="4" t="s">
        <v>6</v>
      </c>
      <c r="C72" s="4">
        <v>0.05</v>
      </c>
      <c r="D72" s="6"/>
    </row>
    <row r="73" spans="1:7" x14ac:dyDescent="0.25">
      <c r="A73" s="3">
        <v>45050</v>
      </c>
      <c r="B73" s="4" t="s">
        <v>19</v>
      </c>
      <c r="C73" s="4"/>
      <c r="D73" s="6">
        <v>16.77</v>
      </c>
    </row>
    <row r="74" spans="1:7" x14ac:dyDescent="0.25">
      <c r="A74" s="3">
        <v>45050</v>
      </c>
      <c r="B74" s="4" t="s">
        <v>5</v>
      </c>
      <c r="C74" s="4">
        <v>88.8</v>
      </c>
      <c r="D74" s="6"/>
    </row>
    <row r="75" spans="1:7" x14ac:dyDescent="0.25">
      <c r="A75" s="3">
        <v>45051</v>
      </c>
      <c r="B75" s="4" t="s">
        <v>19</v>
      </c>
      <c r="C75" s="4"/>
      <c r="D75" s="6">
        <v>16.77</v>
      </c>
    </row>
    <row r="76" spans="1:7" x14ac:dyDescent="0.25">
      <c r="A76" s="3">
        <v>45055</v>
      </c>
      <c r="B76" s="4" t="s">
        <v>19</v>
      </c>
      <c r="C76" s="4"/>
      <c r="D76" s="6">
        <v>67.09</v>
      </c>
    </row>
    <row r="77" spans="1:7" x14ac:dyDescent="0.25">
      <c r="A77" s="3">
        <v>45056</v>
      </c>
      <c r="B77" s="4" t="s">
        <v>6</v>
      </c>
      <c r="C77" s="4">
        <v>0.05</v>
      </c>
      <c r="D77" s="6"/>
    </row>
    <row r="78" spans="1:7" x14ac:dyDescent="0.25">
      <c r="A78" s="3">
        <v>45056</v>
      </c>
      <c r="B78" s="4" t="s">
        <v>10</v>
      </c>
      <c r="C78" s="4">
        <v>126</v>
      </c>
      <c r="D78" s="6"/>
    </row>
    <row r="79" spans="1:7" x14ac:dyDescent="0.25">
      <c r="A79" s="3">
        <v>45056</v>
      </c>
      <c r="B79" s="4" t="s">
        <v>19</v>
      </c>
      <c r="C79" s="4"/>
      <c r="D79" s="6">
        <v>16.77</v>
      </c>
    </row>
    <row r="80" spans="1:7" x14ac:dyDescent="0.25">
      <c r="A80" s="3">
        <v>45057</v>
      </c>
      <c r="B80" s="4" t="s">
        <v>19</v>
      </c>
      <c r="C80" s="4"/>
      <c r="D80" s="6">
        <v>18.18</v>
      </c>
    </row>
    <row r="81" spans="1:13" x14ac:dyDescent="0.25">
      <c r="A81" s="3">
        <v>45058</v>
      </c>
      <c r="B81" s="4" t="s">
        <v>19</v>
      </c>
      <c r="C81" s="4"/>
      <c r="D81" s="6">
        <v>18.18</v>
      </c>
    </row>
    <row r="82" spans="1:13" x14ac:dyDescent="0.25">
      <c r="A82" s="3">
        <v>45061</v>
      </c>
      <c r="B82" s="4" t="s">
        <v>19</v>
      </c>
      <c r="C82" s="4"/>
      <c r="D82" s="6">
        <v>54.54</v>
      </c>
    </row>
    <row r="83" spans="1:13" x14ac:dyDescent="0.25">
      <c r="A83" s="3">
        <v>45062</v>
      </c>
      <c r="B83" s="4" t="s">
        <v>19</v>
      </c>
      <c r="C83" s="4"/>
      <c r="D83" s="6">
        <v>18.18</v>
      </c>
    </row>
    <row r="84" spans="1:13" x14ac:dyDescent="0.25">
      <c r="A84" s="3">
        <v>45063</v>
      </c>
      <c r="B84" s="4" t="s">
        <v>19</v>
      </c>
      <c r="C84" s="4"/>
      <c r="D84" s="6">
        <v>18.18</v>
      </c>
      <c r="G84" s="2"/>
    </row>
    <row r="85" spans="1:13" x14ac:dyDescent="0.25">
      <c r="A85" s="3">
        <v>45063</v>
      </c>
      <c r="B85" s="4" t="s">
        <v>4</v>
      </c>
      <c r="C85" s="12">
        <v>6192</v>
      </c>
      <c r="D85" s="6"/>
    </row>
    <row r="86" spans="1:13" x14ac:dyDescent="0.25">
      <c r="A86" s="3">
        <v>45063</v>
      </c>
      <c r="B86" s="4" t="s">
        <v>30</v>
      </c>
      <c r="C86" s="4">
        <v>8.89</v>
      </c>
      <c r="D86" s="6"/>
    </row>
    <row r="87" spans="1:13" x14ac:dyDescent="0.25">
      <c r="A87" s="3">
        <v>45064</v>
      </c>
      <c r="B87" s="4" t="s">
        <v>19</v>
      </c>
      <c r="C87" s="4"/>
      <c r="D87" s="6">
        <v>18.07</v>
      </c>
    </row>
    <row r="88" spans="1:13" x14ac:dyDescent="0.25">
      <c r="A88" s="3">
        <v>45065</v>
      </c>
      <c r="B88" s="4" t="s">
        <v>19</v>
      </c>
      <c r="C88" s="4"/>
      <c r="D88" s="6">
        <v>18.07</v>
      </c>
    </row>
    <row r="89" spans="1:13" x14ac:dyDescent="0.25">
      <c r="A89" s="3">
        <v>45066</v>
      </c>
      <c r="B89" s="4" t="s">
        <v>19</v>
      </c>
      <c r="C89" s="4"/>
      <c r="D89" s="6">
        <v>54.22</v>
      </c>
    </row>
    <row r="90" spans="1:13" x14ac:dyDescent="0.25">
      <c r="A90" s="3">
        <v>45068</v>
      </c>
      <c r="B90" s="4" t="s">
        <v>51</v>
      </c>
      <c r="C90" s="4"/>
      <c r="D90" s="6">
        <v>19320.259999999998</v>
      </c>
    </row>
    <row r="91" spans="1:13" x14ac:dyDescent="0.25">
      <c r="A91" s="3">
        <v>45068</v>
      </c>
      <c r="B91" s="4" t="s">
        <v>51</v>
      </c>
      <c r="C91" s="4"/>
      <c r="D91" s="6">
        <v>113922.94</v>
      </c>
    </row>
    <row r="92" spans="1:13" x14ac:dyDescent="0.25">
      <c r="A92" s="3">
        <v>45069</v>
      </c>
      <c r="B92" s="4" t="s">
        <v>19</v>
      </c>
      <c r="C92" s="4"/>
      <c r="D92" s="6">
        <v>20.48</v>
      </c>
    </row>
    <row r="93" spans="1:13" x14ac:dyDescent="0.25">
      <c r="A93" s="40">
        <v>45070</v>
      </c>
      <c r="B93" s="19" t="s">
        <v>19</v>
      </c>
      <c r="C93" s="2"/>
      <c r="D93" s="41">
        <v>20.48</v>
      </c>
      <c r="G93" s="2"/>
      <c r="M93" s="2"/>
    </row>
    <row r="94" spans="1:13" x14ac:dyDescent="0.25">
      <c r="A94" s="3">
        <v>45071</v>
      </c>
      <c r="B94" s="4" t="s">
        <v>18</v>
      </c>
      <c r="C94" s="4">
        <v>0.05</v>
      </c>
      <c r="D94" s="6"/>
    </row>
    <row r="95" spans="1:13" x14ac:dyDescent="0.25">
      <c r="A95" s="3">
        <v>45071</v>
      </c>
      <c r="B95" s="4" t="s">
        <v>19</v>
      </c>
      <c r="C95" s="4"/>
      <c r="D95" s="6">
        <v>20.48</v>
      </c>
    </row>
    <row r="96" spans="1:13" x14ac:dyDescent="0.25">
      <c r="A96" s="3">
        <v>45071</v>
      </c>
      <c r="B96" s="4" t="s">
        <v>5</v>
      </c>
      <c r="C96" s="4">
        <v>88.8</v>
      </c>
      <c r="D96" s="6"/>
    </row>
    <row r="97" spans="1:7" x14ac:dyDescent="0.25">
      <c r="A97" s="3">
        <v>45071</v>
      </c>
      <c r="B97" s="4" t="s">
        <v>31</v>
      </c>
      <c r="C97" s="4">
        <v>43</v>
      </c>
      <c r="D97" s="6"/>
      <c r="F97" s="1" t="s">
        <v>32</v>
      </c>
    </row>
    <row r="98" spans="1:7" x14ac:dyDescent="0.25">
      <c r="A98" s="3">
        <v>45072</v>
      </c>
      <c r="B98" s="4" t="s">
        <v>19</v>
      </c>
      <c r="C98" s="4"/>
      <c r="D98" s="6">
        <v>20.48</v>
      </c>
    </row>
    <row r="99" spans="1:7" x14ac:dyDescent="0.25">
      <c r="A99" s="3">
        <v>45075</v>
      </c>
      <c r="B99" s="4" t="s">
        <v>19</v>
      </c>
      <c r="C99" s="4"/>
      <c r="D99" s="6">
        <v>61.43</v>
      </c>
    </row>
    <row r="100" spans="1:7" x14ac:dyDescent="0.25">
      <c r="A100" s="3">
        <v>45075</v>
      </c>
      <c r="B100" s="4" t="s">
        <v>33</v>
      </c>
      <c r="C100" s="5">
        <v>223748.2</v>
      </c>
      <c r="D100" s="6"/>
    </row>
    <row r="101" spans="1:7" x14ac:dyDescent="0.25">
      <c r="A101" s="3">
        <v>45076</v>
      </c>
      <c r="B101" s="4" t="s">
        <v>19</v>
      </c>
      <c r="C101" s="4"/>
      <c r="D101" s="6">
        <v>16.440000000000001</v>
      </c>
    </row>
    <row r="102" spans="1:7" x14ac:dyDescent="0.25">
      <c r="A102" s="3">
        <v>45077</v>
      </c>
      <c r="B102" s="4" t="s">
        <v>19</v>
      </c>
      <c r="C102" s="4"/>
      <c r="D102" s="6">
        <v>16.440000000000001</v>
      </c>
    </row>
    <row r="103" spans="1:7" x14ac:dyDescent="0.25">
      <c r="A103" s="3">
        <v>45077</v>
      </c>
      <c r="B103" s="4" t="s">
        <v>19</v>
      </c>
      <c r="C103" s="4">
        <v>0</v>
      </c>
      <c r="D103" s="6">
        <v>0.01</v>
      </c>
    </row>
    <row r="104" spans="1:7" x14ac:dyDescent="0.25">
      <c r="A104" s="14"/>
      <c r="B104" s="15" t="s">
        <v>18</v>
      </c>
      <c r="C104" s="15">
        <v>0.3</v>
      </c>
      <c r="D104" s="16"/>
    </row>
    <row r="105" spans="1:7" ht="24" customHeight="1" thickBot="1" x14ac:dyDescent="0.3">
      <c r="A105" s="23"/>
      <c r="B105" s="42" t="s">
        <v>34</v>
      </c>
      <c r="C105" s="43">
        <f>SUM(C3:C103)</f>
        <v>5598993.2699999986</v>
      </c>
      <c r="D105" s="44">
        <f>SUM(D3:D103)</f>
        <v>2139163.0299999998</v>
      </c>
      <c r="E105" s="1" t="s">
        <v>35</v>
      </c>
      <c r="F105" s="2">
        <f>4371063.51+D105-C105</f>
        <v>911233.27000000048</v>
      </c>
    </row>
    <row r="106" spans="1:7" x14ac:dyDescent="0.25">
      <c r="G106" s="2"/>
    </row>
    <row r="107" spans="1:7" x14ac:dyDescent="0.25">
      <c r="D107" s="17"/>
    </row>
    <row r="108" spans="1:7" x14ac:dyDescent="0.25">
      <c r="C108" s="17"/>
    </row>
    <row r="110" spans="1:7" x14ac:dyDescent="0.25">
      <c r="A110" s="18"/>
    </row>
    <row r="111" spans="1:7" x14ac:dyDescent="0.25">
      <c r="D111" s="2"/>
    </row>
    <row r="114" spans="4:4" x14ac:dyDescent="0.25">
      <c r="D11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1"/>
  <sheetViews>
    <sheetView tabSelected="1" workbookViewId="0">
      <selection activeCell="A29" sqref="A29"/>
    </sheetView>
  </sheetViews>
  <sheetFormatPr defaultColWidth="8.85546875" defaultRowHeight="15" x14ac:dyDescent="0.25"/>
  <cols>
    <col min="1" max="1" width="33.7109375" style="20" customWidth="1"/>
    <col min="2" max="2" width="18.28515625" style="20" customWidth="1"/>
    <col min="3" max="3" width="17.140625" style="20" customWidth="1"/>
    <col min="4" max="6" width="8.85546875" style="20"/>
    <col min="7" max="7" width="12.5703125" style="20" customWidth="1"/>
    <col min="8" max="9" width="8.85546875" style="20"/>
    <col min="10" max="10" width="14" style="20" customWidth="1"/>
    <col min="11" max="16384" width="8.85546875" style="20"/>
  </cols>
  <sheetData>
    <row r="2" spans="1:3" ht="15.75" thickBot="1" x14ac:dyDescent="0.3"/>
    <row r="3" spans="1:3" ht="27" customHeight="1" x14ac:dyDescent="0.25">
      <c r="A3" s="33" t="s">
        <v>44</v>
      </c>
      <c r="B3" s="34" t="s">
        <v>45</v>
      </c>
      <c r="C3" s="35" t="s">
        <v>46</v>
      </c>
    </row>
    <row r="4" spans="1:3" x14ac:dyDescent="0.25">
      <c r="A4" s="21" t="s">
        <v>36</v>
      </c>
      <c r="B4" s="27">
        <v>59055.06</v>
      </c>
      <c r="C4" s="24"/>
    </row>
    <row r="5" spans="1:3" x14ac:dyDescent="0.25">
      <c r="A5" s="21" t="s">
        <v>18</v>
      </c>
      <c r="B5" s="7">
        <v>0.5</v>
      </c>
      <c r="C5" s="24"/>
    </row>
    <row r="6" spans="1:3" x14ac:dyDescent="0.25">
      <c r="A6" s="21" t="s">
        <v>37</v>
      </c>
      <c r="B6" s="7">
        <v>341.17</v>
      </c>
      <c r="C6" s="24"/>
    </row>
    <row r="7" spans="1:3" x14ac:dyDescent="0.25">
      <c r="A7" s="21" t="s">
        <v>29</v>
      </c>
      <c r="B7" s="7">
        <f>36.78+35.81+36.28+37.4+35.81</f>
        <v>182.08</v>
      </c>
      <c r="C7" s="24"/>
    </row>
    <row r="8" spans="1:3" x14ac:dyDescent="0.25">
      <c r="A8" s="21" t="s">
        <v>51</v>
      </c>
      <c r="B8" s="7"/>
      <c r="C8" s="25">
        <f>95866.22+1998702.12</f>
        <v>2094568.34</v>
      </c>
    </row>
    <row r="9" spans="1:3" x14ac:dyDescent="0.25">
      <c r="A9" s="21" t="s">
        <v>7</v>
      </c>
      <c r="B9" s="7">
        <v>1</v>
      </c>
      <c r="C9" s="24"/>
    </row>
    <row r="10" spans="1:3" x14ac:dyDescent="0.25">
      <c r="A10" s="21" t="s">
        <v>26</v>
      </c>
      <c r="B10" s="27">
        <v>669845.30000000005</v>
      </c>
      <c r="C10" s="24"/>
    </row>
    <row r="11" spans="1:3" x14ac:dyDescent="0.25">
      <c r="A11" s="26" t="s">
        <v>38</v>
      </c>
      <c r="B11" s="27">
        <v>336011.09</v>
      </c>
      <c r="C11" s="24"/>
    </row>
    <row r="12" spans="1:3" x14ac:dyDescent="0.25">
      <c r="A12" s="21" t="s">
        <v>14</v>
      </c>
      <c r="B12" s="27">
        <v>11300.08</v>
      </c>
      <c r="C12" s="24"/>
    </row>
    <row r="13" spans="1:3" x14ac:dyDescent="0.25">
      <c r="A13" s="21" t="s">
        <v>13</v>
      </c>
      <c r="B13" s="27">
        <v>30263.89</v>
      </c>
      <c r="C13" s="24"/>
    </row>
    <row r="14" spans="1:3" x14ac:dyDescent="0.25">
      <c r="A14" s="21" t="s">
        <v>6</v>
      </c>
      <c r="B14" s="27">
        <v>0.7</v>
      </c>
      <c r="C14" s="24"/>
    </row>
    <row r="15" spans="1:3" x14ac:dyDescent="0.25">
      <c r="A15" s="21" t="s">
        <v>31</v>
      </c>
      <c r="B15" s="27">
        <v>43</v>
      </c>
      <c r="C15" s="24"/>
    </row>
    <row r="16" spans="1:3" x14ac:dyDescent="0.25">
      <c r="A16" s="21" t="s">
        <v>10</v>
      </c>
      <c r="B16" s="27">
        <v>630</v>
      </c>
      <c r="C16" s="24"/>
    </row>
    <row r="17" spans="1:3" x14ac:dyDescent="0.25">
      <c r="A17" s="21" t="s">
        <v>22</v>
      </c>
      <c r="B17" s="27">
        <v>250000</v>
      </c>
      <c r="C17" s="24"/>
    </row>
    <row r="18" spans="1:3" x14ac:dyDescent="0.25">
      <c r="A18" s="21" t="s">
        <v>30</v>
      </c>
      <c r="B18" s="27">
        <v>8.89</v>
      </c>
      <c r="C18" s="24"/>
    </row>
    <row r="19" spans="1:3" x14ac:dyDescent="0.25">
      <c r="A19" s="26" t="s">
        <v>39</v>
      </c>
      <c r="B19" s="27">
        <v>555</v>
      </c>
      <c r="C19" s="24"/>
    </row>
    <row r="20" spans="1:3" x14ac:dyDescent="0.25">
      <c r="A20" s="26" t="s">
        <v>40</v>
      </c>
      <c r="B20" s="27">
        <f>680805.41+400060</f>
        <v>1080865.4100000001</v>
      </c>
      <c r="C20" s="24"/>
    </row>
    <row r="21" spans="1:3" x14ac:dyDescent="0.25">
      <c r="A21" s="26" t="s">
        <v>19</v>
      </c>
      <c r="B21" s="7"/>
      <c r="C21" s="25">
        <v>3030.72</v>
      </c>
    </row>
    <row r="22" spans="1:3" x14ac:dyDescent="0.25">
      <c r="A22" s="21" t="s">
        <v>23</v>
      </c>
      <c r="B22" s="36">
        <v>1500000</v>
      </c>
      <c r="C22" s="24"/>
    </row>
    <row r="23" spans="1:3" ht="75" x14ac:dyDescent="0.25">
      <c r="A23" s="28" t="s">
        <v>21</v>
      </c>
      <c r="B23" s="27">
        <v>1658799.84</v>
      </c>
      <c r="C23" s="24"/>
    </row>
    <row r="24" spans="1:3" x14ac:dyDescent="0.25">
      <c r="A24" s="26" t="s">
        <v>20</v>
      </c>
      <c r="B24" s="27">
        <v>456.46</v>
      </c>
      <c r="C24" s="24"/>
    </row>
    <row r="25" spans="1:3" x14ac:dyDescent="0.25">
      <c r="A25" s="26" t="s">
        <v>41</v>
      </c>
      <c r="B25" s="7"/>
      <c r="C25" s="25">
        <v>41563.97</v>
      </c>
    </row>
    <row r="26" spans="1:3" x14ac:dyDescent="0.25">
      <c r="A26" s="26" t="s">
        <v>42</v>
      </c>
      <c r="B26" s="7">
        <v>633.79999999999995</v>
      </c>
      <c r="C26" s="25"/>
    </row>
    <row r="27" spans="1:3" x14ac:dyDescent="0.25">
      <c r="A27" s="21"/>
      <c r="B27" s="27">
        <f>SUM(B4:B26)</f>
        <v>5598993.2699999996</v>
      </c>
      <c r="C27" s="25"/>
    </row>
    <row r="28" spans="1:3" x14ac:dyDescent="0.25">
      <c r="A28" s="21" t="s">
        <v>43</v>
      </c>
      <c r="B28" s="22">
        <v>0.3</v>
      </c>
      <c r="C28" s="24"/>
    </row>
    <row r="29" spans="1:3" ht="23.45" customHeight="1" thickBot="1" x14ac:dyDescent="0.3">
      <c r="A29" s="29" t="s">
        <v>53</v>
      </c>
      <c r="B29" s="30">
        <f>SUM(B27:B28)</f>
        <v>5598993.5699999994</v>
      </c>
      <c r="C29" s="31">
        <f>SUM(C4:C28)</f>
        <v>2139163.0300000003</v>
      </c>
    </row>
    <row r="31" spans="1:3" x14ac:dyDescent="0.25">
      <c r="B3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obraty na účte k 31.5.2023</vt:lpstr>
      <vt:lpstr>sumár príjmov a výdavkov k 31.5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Matuskova</dc:creator>
  <cp:lastModifiedBy>Gogorova</cp:lastModifiedBy>
  <cp:lastPrinted>2023-06-21T09:32:02Z</cp:lastPrinted>
  <dcterms:created xsi:type="dcterms:W3CDTF">2023-06-20T15:24:36Z</dcterms:created>
  <dcterms:modified xsi:type="dcterms:W3CDTF">2023-06-26T12:41:09Z</dcterms:modified>
</cp:coreProperties>
</file>