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165" windowWidth="9300" windowHeight="8145"/>
  </bookViews>
  <sheets>
    <sheet name="Návrh 2020" sheetId="1" r:id="rId1"/>
    <sheet name="Hárok1" sheetId="2" r:id="rId2"/>
    <sheet name="Hárok2" sheetId="3" r:id="rId3"/>
    <sheet name="Hárok3" sheetId="4" r:id="rId4"/>
  </sheets>
  <externalReferences>
    <externalReference r:id="rId5"/>
  </externalReferences>
  <definedNames>
    <definedName name="_xlnm.Print_Area" localSheetId="0">'Návrh 2020'!$A$1:$F$62</definedName>
  </definedNames>
  <calcPr calcId="162913"/>
</workbook>
</file>

<file path=xl/calcChain.xml><?xml version="1.0" encoding="utf-8"?>
<calcChain xmlns="http://schemas.openxmlformats.org/spreadsheetml/2006/main">
  <c r="F31" i="1" l="1"/>
  <c r="F30" i="1"/>
  <c r="C30" i="1"/>
  <c r="D31" i="1"/>
  <c r="D30" i="1"/>
  <c r="E30" i="1" s="1"/>
  <c r="C31" i="1"/>
  <c r="E31" i="1" s="1"/>
  <c r="F47" i="1" l="1"/>
  <c r="F51" i="1"/>
  <c r="F43" i="1"/>
  <c r="D50" i="1"/>
  <c r="E50" i="1" s="1"/>
  <c r="F50" i="1"/>
  <c r="D51" i="1"/>
  <c r="E51" i="1" s="1"/>
  <c r="F46" i="1" l="1"/>
  <c r="D47" i="1"/>
  <c r="D46" i="1"/>
  <c r="D38" i="1"/>
  <c r="F34" i="1"/>
  <c r="F19" i="1"/>
  <c r="D19" i="1"/>
  <c r="C19" i="1"/>
  <c r="F15" i="1"/>
  <c r="D15" i="1"/>
  <c r="C15" i="1"/>
  <c r="E19" i="1" l="1"/>
  <c r="E15" i="1"/>
  <c r="D48" i="1"/>
  <c r="F48" i="1" l="1"/>
  <c r="E52" i="1" l="1"/>
  <c r="C52" i="1"/>
  <c r="D52" i="1"/>
  <c r="F52" i="1" l="1"/>
  <c r="D32" i="1" l="1"/>
  <c r="F32" i="1" l="1"/>
  <c r="E32" i="1"/>
  <c r="C32" i="1"/>
  <c r="C46" i="1" l="1"/>
  <c r="E46" i="1" s="1"/>
  <c r="C47" i="1" l="1"/>
  <c r="F26" i="1"/>
  <c r="C27" i="1" l="1"/>
  <c r="F27" i="1"/>
  <c r="F28" i="1" s="1"/>
  <c r="C26" i="1"/>
  <c r="D26" i="1"/>
  <c r="D27" i="1"/>
  <c r="E47" i="1"/>
  <c r="E48" i="1" s="1"/>
  <c r="C48" i="1"/>
  <c r="D43" i="1"/>
  <c r="F39" i="1"/>
  <c r="D39" i="1"/>
  <c r="D40" i="1" s="1"/>
  <c r="C39" i="1"/>
  <c r="F35" i="1"/>
  <c r="F36" i="1" s="1"/>
  <c r="D35" i="1"/>
  <c r="C35" i="1"/>
  <c r="F42" i="1"/>
  <c r="F38" i="1"/>
  <c r="C38" i="1"/>
  <c r="E38" i="1" s="1"/>
  <c r="D34" i="1"/>
  <c r="D28" i="1" l="1"/>
  <c r="D42" i="1"/>
  <c r="D44" i="1" s="1"/>
  <c r="D36" i="1"/>
  <c r="E39" i="1"/>
  <c r="E40" i="1" s="1"/>
  <c r="C40" i="1"/>
  <c r="F40" i="1"/>
  <c r="F44" i="1"/>
  <c r="E35" i="1"/>
  <c r="E26" i="1"/>
  <c r="E27" i="1"/>
  <c r="C28" i="1"/>
  <c r="C42" i="1"/>
  <c r="E28" i="1" l="1"/>
  <c r="E42" i="1"/>
  <c r="C43" i="1"/>
  <c r="F23" i="1"/>
  <c r="D23" i="1"/>
  <c r="C23" i="1"/>
  <c r="C22" i="1" l="1"/>
  <c r="E23" i="1"/>
  <c r="C24" i="1"/>
  <c r="F22" i="1"/>
  <c r="F24" i="1" s="1"/>
  <c r="D22" i="1"/>
  <c r="D24" i="1" s="1"/>
  <c r="E43" i="1"/>
  <c r="E44" i="1" s="1"/>
  <c r="C44" i="1"/>
  <c r="C18" i="1"/>
  <c r="F18" i="1"/>
  <c r="F20" i="1" s="1"/>
  <c r="C20" i="1" l="1"/>
  <c r="D18" i="1"/>
  <c r="D20" i="1" s="1"/>
  <c r="E22" i="1"/>
  <c r="E24" i="1" s="1"/>
  <c r="C14" i="1"/>
  <c r="C16" i="1" l="1"/>
  <c r="F14" i="1"/>
  <c r="F16" i="1" s="1"/>
  <c r="D14" i="1"/>
  <c r="D16" i="1" s="1"/>
  <c r="E18" i="1"/>
  <c r="E20" i="1" s="1"/>
  <c r="F11" i="1"/>
  <c r="D11" i="1"/>
  <c r="C10" i="1"/>
  <c r="D10" i="1"/>
  <c r="F10" i="1"/>
  <c r="D12" i="1" l="1"/>
  <c r="E10" i="1"/>
  <c r="F12" i="1"/>
  <c r="C11" i="1"/>
  <c r="E14" i="1"/>
  <c r="E16" i="1" s="1"/>
  <c r="D6" i="1"/>
  <c r="D57" i="1" s="1"/>
  <c r="E11" i="1" l="1"/>
  <c r="E12" i="1" s="1"/>
  <c r="C12" i="1"/>
  <c r="F6" i="1" l="1"/>
  <c r="F57" i="1" s="1"/>
  <c r="D7" i="1"/>
  <c r="C7" i="1"/>
  <c r="F7" i="1"/>
  <c r="C6" i="1" l="1"/>
  <c r="F8" i="1"/>
  <c r="F58" i="1"/>
  <c r="E7" i="1"/>
  <c r="C8" i="1"/>
  <c r="C58" i="1"/>
  <c r="D8" i="1"/>
  <c r="D58" i="1"/>
  <c r="D59" i="1" s="1"/>
  <c r="F59" i="1" l="1"/>
  <c r="E58" i="1"/>
  <c r="E6" i="1"/>
  <c r="E8" i="1" l="1"/>
  <c r="C34" i="1" l="1"/>
  <c r="C36" i="1" l="1"/>
  <c r="E34" i="1"/>
  <c r="C57" i="1"/>
  <c r="C59" i="1" s="1"/>
  <c r="E36" i="1" l="1"/>
  <c r="E57" i="1"/>
  <c r="E59" i="1" s="1"/>
</calcChain>
</file>

<file path=xl/sharedStrings.xml><?xml version="1.0" encoding="utf-8"?>
<sst xmlns="http://schemas.openxmlformats.org/spreadsheetml/2006/main" count="62" uniqueCount="27">
  <si>
    <t>Príloha č. 2</t>
  </si>
  <si>
    <t>Súčasť STU</t>
  </si>
  <si>
    <t>Hlavná činnosť</t>
  </si>
  <si>
    <t>Ekonomická činnnosť</t>
  </si>
  <si>
    <t>Spolu</t>
  </si>
  <si>
    <t>SvF</t>
  </si>
  <si>
    <t xml:space="preserve">Náklady </t>
  </si>
  <si>
    <t xml:space="preserve">Výnosy </t>
  </si>
  <si>
    <t>Hospodársky výsledok</t>
  </si>
  <si>
    <t>SjF</t>
  </si>
  <si>
    <t>Náklady</t>
  </si>
  <si>
    <t>FEI</t>
  </si>
  <si>
    <t>Výnosy</t>
  </si>
  <si>
    <t>FCHPT</t>
  </si>
  <si>
    <t>FA</t>
  </si>
  <si>
    <t>MTF</t>
  </si>
  <si>
    <t>FIIT</t>
  </si>
  <si>
    <t>Rektorát+ost.UP</t>
  </si>
  <si>
    <t>UZ Technik</t>
  </si>
  <si>
    <t>ÚZ CAŠ</t>
  </si>
  <si>
    <t>ÚZ ŠDaJ</t>
  </si>
  <si>
    <t>ÚZ Gabčíkovo</t>
  </si>
  <si>
    <t>UVP, BA, TT</t>
  </si>
  <si>
    <t xml:space="preserve">Náklady, </t>
  </si>
  <si>
    <t>Hosp.výsledok</t>
  </si>
  <si>
    <t>predchádzajúce obdobie (skutočnosť )</t>
  </si>
  <si>
    <t xml:space="preserve">Návrh rozpočtu STU na rok 2020  podľa súčasti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</si>
</sst>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indexed="10"/>
      <name val="Arial CE"/>
      <charset val="238"/>
    </font>
    <font>
      <b/>
      <sz val="10"/>
      <color indexed="10"/>
      <name val="Arial"/>
      <family val="2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color indexed="10"/>
      <name val="Arial CE"/>
      <charset val="238"/>
    </font>
    <font>
      <sz val="8"/>
      <name val="Arial CE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102">
    <xf numFmtId="0" fontId="0" fillId="0" borderId="0" xfId="0"/>
    <xf numFmtId="0" fontId="19" fillId="0" borderId="0" xfId="43" applyFill="1"/>
    <xf numFmtId="0" fontId="19" fillId="0" borderId="0" xfId="43" applyNumberFormat="1" applyFont="1" applyFill="1" applyBorder="1" applyAlignment="1" applyProtection="1"/>
    <xf numFmtId="0" fontId="19" fillId="0" borderId="0" xfId="43" applyFill="1" applyBorder="1"/>
    <xf numFmtId="0" fontId="20" fillId="0" borderId="0" xfId="43" applyFont="1" applyFill="1"/>
    <xf numFmtId="0" fontId="19" fillId="0" borderId="0" xfId="43" applyFont="1" applyFill="1"/>
    <xf numFmtId="0" fontId="21" fillId="0" borderId="0" xfId="42" applyFont="1" applyFill="1" applyBorder="1"/>
    <xf numFmtId="0" fontId="22" fillId="0" borderId="0" xfId="43" applyFont="1" applyFill="1"/>
    <xf numFmtId="0" fontId="22" fillId="0" borderId="0" xfId="43" applyFont="1" applyFill="1" applyBorder="1"/>
    <xf numFmtId="0" fontId="20" fillId="0" borderId="10" xfId="43" applyFont="1" applyFill="1" applyBorder="1"/>
    <xf numFmtId="3" fontId="23" fillId="0" borderId="11" xfId="43" applyNumberFormat="1" applyFont="1" applyFill="1" applyBorder="1" applyAlignment="1">
      <alignment horizontal="center" wrapText="1"/>
    </xf>
    <xf numFmtId="3" fontId="23" fillId="0" borderId="12" xfId="43" applyNumberFormat="1" applyFont="1" applyFill="1" applyBorder="1" applyAlignment="1">
      <alignment horizontal="center" wrapText="1"/>
    </xf>
    <xf numFmtId="3" fontId="23" fillId="0" borderId="10" xfId="43" applyNumberFormat="1" applyFont="1" applyFill="1" applyBorder="1" applyAlignment="1">
      <alignment horizontal="center" wrapText="1"/>
    </xf>
    <xf numFmtId="0" fontId="23" fillId="33" borderId="13" xfId="43" applyFont="1" applyFill="1" applyBorder="1"/>
    <xf numFmtId="3" fontId="23" fillId="33" borderId="14" xfId="43" applyNumberFormat="1" applyFont="1" applyFill="1" applyBorder="1"/>
    <xf numFmtId="0" fontId="19" fillId="33" borderId="15" xfId="43" applyFill="1" applyBorder="1"/>
    <xf numFmtId="0" fontId="23" fillId="33" borderId="16" xfId="43" applyFont="1" applyFill="1" applyBorder="1"/>
    <xf numFmtId="0" fontId="23" fillId="0" borderId="0" xfId="43" applyFont="1" applyFill="1" applyBorder="1"/>
    <xf numFmtId="0" fontId="25" fillId="0" borderId="17" xfId="43" applyFont="1" applyFill="1" applyBorder="1"/>
    <xf numFmtId="3" fontId="25" fillId="0" borderId="18" xfId="43" applyNumberFormat="1" applyFont="1" applyFill="1" applyBorder="1"/>
    <xf numFmtId="3" fontId="25" fillId="0" borderId="19" xfId="43" applyNumberFormat="1" applyFont="1" applyFill="1" applyBorder="1"/>
    <xf numFmtId="3" fontId="25" fillId="0" borderId="20" xfId="43" applyNumberFormat="1" applyFont="1" applyFill="1" applyBorder="1"/>
    <xf numFmtId="0" fontId="25" fillId="0" borderId="21" xfId="43" applyFont="1" applyFill="1" applyBorder="1"/>
    <xf numFmtId="3" fontId="25" fillId="0" borderId="22" xfId="43" applyNumberFormat="1" applyFont="1" applyFill="1" applyBorder="1"/>
    <xf numFmtId="0" fontId="23" fillId="0" borderId="23" xfId="43" applyFont="1" applyFill="1" applyBorder="1" applyAlignment="1">
      <alignment horizontal="left"/>
    </xf>
    <xf numFmtId="3" fontId="23" fillId="0" borderId="11" xfId="43" applyNumberFormat="1" applyFont="1" applyFill="1" applyBorder="1" applyAlignment="1">
      <alignment horizontal="right"/>
    </xf>
    <xf numFmtId="3" fontId="24" fillId="0" borderId="0" xfId="43" applyNumberFormat="1" applyFont="1" applyFill="1" applyBorder="1" applyAlignment="1">
      <alignment horizontal="right"/>
    </xf>
    <xf numFmtId="0" fontId="23" fillId="34" borderId="17" xfId="43" applyFont="1" applyFill="1" applyBorder="1"/>
    <xf numFmtId="3" fontId="23" fillId="34" borderId="24" xfId="43" applyNumberFormat="1" applyFont="1" applyFill="1" applyBorder="1"/>
    <xf numFmtId="3" fontId="23" fillId="34" borderId="20" xfId="43" applyNumberFormat="1" applyFont="1" applyFill="1" applyBorder="1"/>
    <xf numFmtId="3" fontId="25" fillId="0" borderId="25" xfId="43" applyNumberFormat="1" applyFont="1" applyFill="1" applyBorder="1"/>
    <xf numFmtId="3" fontId="23" fillId="0" borderId="23" xfId="43" applyNumberFormat="1" applyFont="1" applyFill="1" applyBorder="1" applyAlignment="1">
      <alignment horizontal="left"/>
    </xf>
    <xf numFmtId="0" fontId="23" fillId="35" borderId="26" xfId="43" applyFont="1" applyFill="1" applyBorder="1"/>
    <xf numFmtId="0" fontId="23" fillId="35" borderId="14" xfId="43" applyFont="1" applyFill="1" applyBorder="1"/>
    <xf numFmtId="0" fontId="23" fillId="35" borderId="16" xfId="43" applyFont="1" applyFill="1" applyBorder="1"/>
    <xf numFmtId="0" fontId="23" fillId="0" borderId="27" xfId="43" applyFont="1" applyFill="1" applyBorder="1"/>
    <xf numFmtId="0" fontId="23" fillId="36" borderId="26" xfId="43" applyFont="1" applyFill="1" applyBorder="1"/>
    <xf numFmtId="0" fontId="23" fillId="36" borderId="14" xfId="43" applyFont="1" applyFill="1" applyBorder="1"/>
    <xf numFmtId="0" fontId="23" fillId="36" borderId="16" xfId="43" applyFont="1" applyFill="1" applyBorder="1"/>
    <xf numFmtId="0" fontId="23" fillId="37" borderId="17" xfId="43" applyFont="1" applyFill="1" applyBorder="1"/>
    <xf numFmtId="0" fontId="23" fillId="37" borderId="18" xfId="43" applyFont="1" applyFill="1" applyBorder="1"/>
    <xf numFmtId="0" fontId="23" fillId="37" borderId="20" xfId="43" applyFont="1" applyFill="1" applyBorder="1"/>
    <xf numFmtId="0" fontId="26" fillId="0" borderId="0" xfId="43" applyNumberFormat="1" applyFont="1" applyFill="1" applyBorder="1" applyAlignment="1" applyProtection="1"/>
    <xf numFmtId="0" fontId="23" fillId="38" borderId="17" xfId="43" applyFont="1" applyFill="1" applyBorder="1"/>
    <xf numFmtId="0" fontId="23" fillId="38" borderId="24" xfId="43" applyFont="1" applyFill="1" applyBorder="1"/>
    <xf numFmtId="0" fontId="23" fillId="38" borderId="20" xfId="43" applyFont="1" applyFill="1" applyBorder="1"/>
    <xf numFmtId="3" fontId="21" fillId="0" borderId="23" xfId="43" applyNumberFormat="1" applyFont="1" applyFill="1" applyBorder="1" applyAlignment="1">
      <alignment horizontal="left"/>
    </xf>
    <xf numFmtId="3" fontId="21" fillId="0" borderId="11" xfId="43" applyNumberFormat="1" applyFont="1" applyFill="1" applyBorder="1" applyAlignment="1">
      <alignment horizontal="right"/>
    </xf>
    <xf numFmtId="0" fontId="23" fillId="39" borderId="17" xfId="43" applyFont="1" applyFill="1" applyBorder="1"/>
    <xf numFmtId="0" fontId="23" fillId="39" borderId="24" xfId="43" applyFont="1" applyFill="1" applyBorder="1"/>
    <xf numFmtId="0" fontId="23" fillId="39" borderId="20" xfId="43" applyFont="1" applyFill="1" applyBorder="1"/>
    <xf numFmtId="0" fontId="23" fillId="40" borderId="17" xfId="43" applyFont="1" applyFill="1" applyBorder="1"/>
    <xf numFmtId="0" fontId="23" fillId="40" borderId="24" xfId="43" applyFont="1" applyFill="1" applyBorder="1"/>
    <xf numFmtId="0" fontId="23" fillId="40" borderId="20" xfId="43" applyFont="1" applyFill="1" applyBorder="1"/>
    <xf numFmtId="3" fontId="21" fillId="41" borderId="21" xfId="43" applyNumberFormat="1" applyFont="1" applyFill="1" applyBorder="1" applyAlignment="1">
      <alignment horizontal="left"/>
    </xf>
    <xf numFmtId="3" fontId="27" fillId="41" borderId="0" xfId="43" applyNumberFormat="1" applyFont="1" applyFill="1" applyBorder="1" applyAlignment="1">
      <alignment horizontal="right"/>
    </xf>
    <xf numFmtId="0" fontId="25" fillId="0" borderId="28" xfId="43" applyFont="1" applyFill="1" applyBorder="1"/>
    <xf numFmtId="3" fontId="25" fillId="0" borderId="28" xfId="43" applyNumberFormat="1" applyFont="1" applyFill="1" applyBorder="1"/>
    <xf numFmtId="0" fontId="21" fillId="0" borderId="23" xfId="43" applyFont="1" applyFill="1" applyBorder="1"/>
    <xf numFmtId="3" fontId="21" fillId="0" borderId="12" xfId="43" applyNumberFormat="1" applyFont="1" applyFill="1" applyBorder="1"/>
    <xf numFmtId="0" fontId="23" fillId="42" borderId="17" xfId="43" applyFont="1" applyFill="1" applyBorder="1"/>
    <xf numFmtId="0" fontId="23" fillId="42" borderId="24" xfId="43" applyFont="1" applyFill="1" applyBorder="1"/>
    <xf numFmtId="0" fontId="23" fillId="42" borderId="20" xfId="43" applyFont="1" applyFill="1" applyBorder="1"/>
    <xf numFmtId="0" fontId="21" fillId="0" borderId="29" xfId="43" applyFont="1" applyFill="1" applyBorder="1"/>
    <xf numFmtId="0" fontId="23" fillId="43" borderId="17" xfId="43" applyFont="1" applyFill="1" applyBorder="1"/>
    <xf numFmtId="0" fontId="23" fillId="43" borderId="24" xfId="43" applyFont="1" applyFill="1" applyBorder="1"/>
    <xf numFmtId="0" fontId="23" fillId="43" borderId="20" xfId="43" applyFont="1" applyFill="1" applyBorder="1"/>
    <xf numFmtId="0" fontId="23" fillId="44" borderId="17" xfId="43" applyFont="1" applyFill="1" applyBorder="1"/>
    <xf numFmtId="0" fontId="23" fillId="44" borderId="24" xfId="43" applyFont="1" applyFill="1" applyBorder="1"/>
    <xf numFmtId="0" fontId="23" fillId="44" borderId="20" xfId="43" applyFont="1" applyFill="1" applyBorder="1"/>
    <xf numFmtId="0" fontId="23" fillId="0" borderId="17" xfId="43" applyFont="1" applyFill="1" applyBorder="1"/>
    <xf numFmtId="0" fontId="23" fillId="0" borderId="24" xfId="43" applyFont="1" applyFill="1" applyBorder="1"/>
    <xf numFmtId="0" fontId="23" fillId="0" borderId="20" xfId="43" applyFont="1" applyFill="1" applyBorder="1"/>
    <xf numFmtId="0" fontId="25" fillId="0" borderId="0" xfId="43" applyFont="1" applyFill="1" applyBorder="1"/>
    <xf numFmtId="3" fontId="23" fillId="45" borderId="23" xfId="43" applyNumberFormat="1" applyFont="1" applyFill="1" applyBorder="1" applyAlignment="1">
      <alignment horizontal="left"/>
    </xf>
    <xf numFmtId="3" fontId="23" fillId="45" borderId="11" xfId="43" applyNumberFormat="1" applyFont="1" applyFill="1" applyBorder="1" applyAlignment="1">
      <alignment horizontal="right"/>
    </xf>
    <xf numFmtId="3" fontId="23" fillId="45" borderId="30" xfId="43" applyNumberFormat="1" applyFont="1" applyFill="1" applyBorder="1" applyAlignment="1">
      <alignment horizontal="right"/>
    </xf>
    <xf numFmtId="0" fontId="21" fillId="46" borderId="31" xfId="43" applyFont="1" applyFill="1" applyBorder="1"/>
    <xf numFmtId="3" fontId="21" fillId="46" borderId="32" xfId="43" applyNumberFormat="1" applyFont="1" applyFill="1" applyBorder="1"/>
    <xf numFmtId="3" fontId="28" fillId="0" borderId="0" xfId="43" applyNumberFormat="1" applyFont="1" applyFill="1" applyBorder="1"/>
    <xf numFmtId="0" fontId="21" fillId="46" borderId="21" xfId="43" applyFont="1" applyFill="1" applyBorder="1"/>
    <xf numFmtId="3" fontId="19" fillId="0" borderId="0" xfId="43" applyNumberFormat="1" applyFill="1" applyBorder="1"/>
    <xf numFmtId="0" fontId="23" fillId="46" borderId="29" xfId="43" applyFont="1" applyFill="1" applyBorder="1"/>
    <xf numFmtId="3" fontId="29" fillId="46" borderId="23" xfId="43" applyNumberFormat="1" applyFont="1" applyFill="1" applyBorder="1"/>
    <xf numFmtId="3" fontId="22" fillId="0" borderId="0" xfId="43" applyNumberFormat="1" applyFont="1" applyFill="1"/>
    <xf numFmtId="0" fontId="30" fillId="0" borderId="0" xfId="43" applyNumberFormat="1" applyFont="1" applyFill="1" applyBorder="1" applyAlignment="1" applyProtection="1"/>
    <xf numFmtId="0" fontId="31" fillId="0" borderId="0" xfId="43" applyFont="1" applyFill="1"/>
    <xf numFmtId="3" fontId="19" fillId="0" borderId="0" xfId="43" applyNumberFormat="1" applyFont="1" applyFill="1"/>
    <xf numFmtId="3" fontId="19" fillId="0" borderId="0" xfId="43" applyNumberFormat="1" applyFont="1" applyFill="1" applyBorder="1"/>
    <xf numFmtId="3" fontId="32" fillId="0" borderId="0" xfId="43" applyNumberFormat="1" applyFont="1" applyFill="1" applyBorder="1"/>
    <xf numFmtId="3" fontId="19" fillId="0" borderId="0" xfId="43" applyNumberFormat="1" applyFont="1" applyFill="1" applyBorder="1" applyAlignment="1" applyProtection="1"/>
    <xf numFmtId="3" fontId="33" fillId="0" borderId="0" xfId="43" applyNumberFormat="1" applyFont="1" applyFill="1" applyBorder="1"/>
    <xf numFmtId="3" fontId="30" fillId="0" borderId="0" xfId="43" applyNumberFormat="1" applyFont="1" applyFill="1" applyBorder="1" applyAlignment="1" applyProtection="1"/>
    <xf numFmtId="3" fontId="23" fillId="0" borderId="33" xfId="43" applyNumberFormat="1" applyFont="1" applyFill="1" applyBorder="1" applyAlignment="1">
      <alignment horizontal="right"/>
    </xf>
    <xf numFmtId="3" fontId="23" fillId="0" borderId="10" xfId="43" applyNumberFormat="1" applyFont="1" applyFill="1" applyBorder="1" applyAlignment="1">
      <alignment horizontal="right"/>
    </xf>
    <xf numFmtId="3" fontId="29" fillId="46" borderId="29" xfId="43" applyNumberFormat="1" applyFont="1" applyFill="1" applyBorder="1"/>
    <xf numFmtId="3" fontId="34" fillId="0" borderId="10" xfId="43" applyNumberFormat="1" applyFont="1" applyFill="1" applyBorder="1"/>
    <xf numFmtId="3" fontId="24" fillId="0" borderId="10" xfId="43" applyNumberFormat="1" applyFont="1" applyFill="1" applyBorder="1" applyAlignment="1">
      <alignment horizontal="right"/>
    </xf>
    <xf numFmtId="3" fontId="24" fillId="0" borderId="10" xfId="43" applyNumberFormat="1" applyFont="1" applyFill="1" applyBorder="1" applyAlignment="1">
      <alignment horizontal="center" wrapText="1"/>
    </xf>
    <xf numFmtId="4" fontId="19" fillId="0" borderId="0" xfId="43" applyNumberFormat="1" applyFont="1" applyFill="1" applyBorder="1" applyAlignment="1" applyProtection="1"/>
    <xf numFmtId="4" fontId="19" fillId="0" borderId="0" xfId="43" applyNumberFormat="1" applyFill="1" applyBorder="1"/>
    <xf numFmtId="0" fontId="30" fillId="0" borderId="0" xfId="43" applyNumberFormat="1" applyFont="1" applyFill="1" applyBorder="1" applyAlignment="1" applyProtection="1">
      <alignment wrapText="1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 customBuiltin="1"/>
    <cellStyle name="Normálna 2" xfId="42"/>
    <cellStyle name="normálne_HV 2004 extra tabuľky pre KR, AS" xfId="43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Temp/N&#225;vrh%20rozpo&#269;tu%2020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10">
          <cell r="AZ10">
            <v>4157276</v>
          </cell>
        </row>
        <row r="49">
          <cell r="D49">
            <v>14469317</v>
          </cell>
          <cell r="E49">
            <v>1757681</v>
          </cell>
          <cell r="G49">
            <v>15745753.130000001</v>
          </cell>
          <cell r="H49">
            <v>7671691</v>
          </cell>
          <cell r="I49">
            <v>305727</v>
          </cell>
          <cell r="K49">
            <v>7127858.3400000008</v>
          </cell>
          <cell r="L49">
            <v>16059297</v>
          </cell>
          <cell r="M49">
            <v>673010</v>
          </cell>
          <cell r="O49">
            <v>15095078.439999999</v>
          </cell>
          <cell r="P49">
            <v>17155189.850000001</v>
          </cell>
          <cell r="Q49">
            <v>359814</v>
          </cell>
          <cell r="S49">
            <v>16917881.100000001</v>
          </cell>
          <cell r="T49">
            <v>5082000</v>
          </cell>
          <cell r="U49">
            <v>130765.89</v>
          </cell>
          <cell r="W49">
            <v>5024117.2799999993</v>
          </cell>
          <cell r="X49">
            <v>14734572.711300001</v>
          </cell>
          <cell r="Y49">
            <v>193000.06530000002</v>
          </cell>
          <cell r="AA49">
            <v>15773488.379999997</v>
          </cell>
          <cell r="AB49">
            <v>5545296</v>
          </cell>
          <cell r="AC49">
            <v>69317</v>
          </cell>
          <cell r="AE49">
            <v>4528438.18</v>
          </cell>
          <cell r="AF49">
            <v>16237323</v>
          </cell>
          <cell r="AG49">
            <v>1464900</v>
          </cell>
          <cell r="AI49">
            <v>17006302.369999997</v>
          </cell>
          <cell r="AJ49">
            <v>68829.579999999987</v>
          </cell>
          <cell r="AK49">
            <v>0</v>
          </cell>
          <cell r="AM49">
            <v>74111.88</v>
          </cell>
          <cell r="AN49">
            <v>156000</v>
          </cell>
          <cell r="AO49">
            <v>146000</v>
          </cell>
          <cell r="AQ49">
            <v>296095.82999999996</v>
          </cell>
          <cell r="AR49">
            <v>6768747</v>
          </cell>
          <cell r="AS49">
            <v>1004170</v>
          </cell>
          <cell r="AU49">
            <v>7169416.3199999994</v>
          </cell>
          <cell r="AW49">
            <v>587984</v>
          </cell>
          <cell r="AY49">
            <v>632638.43999999994</v>
          </cell>
        </row>
        <row r="92">
          <cell r="D92">
            <v>14532000</v>
          </cell>
          <cell r="E92">
            <v>1911100</v>
          </cell>
          <cell r="G92">
            <v>16091914.779999999</v>
          </cell>
          <cell r="H92">
            <v>7692034</v>
          </cell>
          <cell r="I92">
            <v>347700</v>
          </cell>
          <cell r="K92">
            <v>7155910.7799999993</v>
          </cell>
          <cell r="L92">
            <v>15892244</v>
          </cell>
          <cell r="M92">
            <v>888870</v>
          </cell>
          <cell r="O92">
            <v>15202009.02</v>
          </cell>
          <cell r="P92">
            <v>17176613</v>
          </cell>
          <cell r="Q92">
            <v>442670</v>
          </cell>
          <cell r="S92">
            <v>17158264.060000002</v>
          </cell>
          <cell r="T92">
            <v>5127500</v>
          </cell>
          <cell r="U92">
            <v>141400</v>
          </cell>
          <cell r="W92">
            <v>5076997.59</v>
          </cell>
          <cell r="X92">
            <v>14734573</v>
          </cell>
          <cell r="Y92">
            <v>348000</v>
          </cell>
          <cell r="AA92">
            <v>15929020.950000001</v>
          </cell>
          <cell r="AB92">
            <v>5829738</v>
          </cell>
          <cell r="AC92">
            <v>71395</v>
          </cell>
          <cell r="AE92">
            <v>4792061.6899999995</v>
          </cell>
          <cell r="AF92">
            <v>15319993.640000001</v>
          </cell>
          <cell r="AG92">
            <v>1695500</v>
          </cell>
          <cell r="AI92">
            <v>15859168.17</v>
          </cell>
          <cell r="AJ92">
            <v>68830</v>
          </cell>
          <cell r="AK92">
            <v>0</v>
          </cell>
          <cell r="AM92">
            <v>74261.88</v>
          </cell>
          <cell r="AN92">
            <v>156000</v>
          </cell>
          <cell r="AO92">
            <v>146000</v>
          </cell>
          <cell r="AQ92">
            <v>338567.04000000004</v>
          </cell>
          <cell r="AR92">
            <v>6506859</v>
          </cell>
          <cell r="AS92">
            <v>1112800</v>
          </cell>
          <cell r="AU92">
            <v>7720821.8300000001</v>
          </cell>
          <cell r="AW92">
            <v>589622</v>
          </cell>
          <cell r="AY92">
            <v>562023.24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I64"/>
  <sheetViews>
    <sheetView tabSelected="1" view="pageBreakPreview" topLeftCell="B28" zoomScaleNormal="100" zoomScaleSheetLayoutView="100" workbookViewId="0">
      <selection activeCell="E60" sqref="E60"/>
    </sheetView>
  </sheetViews>
  <sheetFormatPr defaultRowHeight="12.75" x14ac:dyDescent="0.2"/>
  <cols>
    <col min="1" max="1" width="9.140625" style="2" hidden="1" customWidth="1"/>
    <col min="2" max="2" width="23.7109375" style="2" customWidth="1"/>
    <col min="3" max="3" width="17.7109375" style="2" customWidth="1"/>
    <col min="4" max="4" width="19.28515625" style="2" customWidth="1"/>
    <col min="5" max="5" width="17.7109375" style="2" customWidth="1"/>
    <col min="6" max="6" width="16.42578125" style="3" customWidth="1"/>
    <col min="7" max="7" width="12.42578125" style="3" bestFit="1" customWidth="1"/>
    <col min="8" max="8" width="11.140625" style="2" bestFit="1" customWidth="1"/>
    <col min="9" max="256" width="9.140625" style="2"/>
    <col min="257" max="257" width="9.140625" style="2" hidden="1" customWidth="1"/>
    <col min="258" max="258" width="23.7109375" style="2" customWidth="1"/>
    <col min="259" max="261" width="17.7109375" style="2" customWidth="1"/>
    <col min="262" max="262" width="11.7109375" style="2" customWidth="1"/>
    <col min="263" max="512" width="9.140625" style="2"/>
    <col min="513" max="513" width="9.140625" style="2" hidden="1" customWidth="1"/>
    <col min="514" max="514" width="23.7109375" style="2" customWidth="1"/>
    <col min="515" max="517" width="17.7109375" style="2" customWidth="1"/>
    <col min="518" max="518" width="11.7109375" style="2" customWidth="1"/>
    <col min="519" max="768" width="9.140625" style="2"/>
    <col min="769" max="769" width="9.140625" style="2" hidden="1" customWidth="1"/>
    <col min="770" max="770" width="23.7109375" style="2" customWidth="1"/>
    <col min="771" max="773" width="17.7109375" style="2" customWidth="1"/>
    <col min="774" max="774" width="11.7109375" style="2" customWidth="1"/>
    <col min="775" max="1024" width="9.140625" style="2"/>
    <col min="1025" max="1025" width="9.140625" style="2" hidden="1" customWidth="1"/>
    <col min="1026" max="1026" width="23.7109375" style="2" customWidth="1"/>
    <col min="1027" max="1029" width="17.7109375" style="2" customWidth="1"/>
    <col min="1030" max="1030" width="11.7109375" style="2" customWidth="1"/>
    <col min="1031" max="1280" width="9.140625" style="2"/>
    <col min="1281" max="1281" width="9.140625" style="2" hidden="1" customWidth="1"/>
    <col min="1282" max="1282" width="23.7109375" style="2" customWidth="1"/>
    <col min="1283" max="1285" width="17.7109375" style="2" customWidth="1"/>
    <col min="1286" max="1286" width="11.7109375" style="2" customWidth="1"/>
    <col min="1287" max="1536" width="9.140625" style="2"/>
    <col min="1537" max="1537" width="9.140625" style="2" hidden="1" customWidth="1"/>
    <col min="1538" max="1538" width="23.7109375" style="2" customWidth="1"/>
    <col min="1539" max="1541" width="17.7109375" style="2" customWidth="1"/>
    <col min="1542" max="1542" width="11.7109375" style="2" customWidth="1"/>
    <col min="1543" max="1792" width="9.140625" style="2"/>
    <col min="1793" max="1793" width="9.140625" style="2" hidden="1" customWidth="1"/>
    <col min="1794" max="1794" width="23.7109375" style="2" customWidth="1"/>
    <col min="1795" max="1797" width="17.7109375" style="2" customWidth="1"/>
    <col min="1798" max="1798" width="11.7109375" style="2" customWidth="1"/>
    <col min="1799" max="2048" width="9.140625" style="2"/>
    <col min="2049" max="2049" width="9.140625" style="2" hidden="1" customWidth="1"/>
    <col min="2050" max="2050" width="23.7109375" style="2" customWidth="1"/>
    <col min="2051" max="2053" width="17.7109375" style="2" customWidth="1"/>
    <col min="2054" max="2054" width="11.7109375" style="2" customWidth="1"/>
    <col min="2055" max="2304" width="9.140625" style="2"/>
    <col min="2305" max="2305" width="9.140625" style="2" hidden="1" customWidth="1"/>
    <col min="2306" max="2306" width="23.7109375" style="2" customWidth="1"/>
    <col min="2307" max="2309" width="17.7109375" style="2" customWidth="1"/>
    <col min="2310" max="2310" width="11.7109375" style="2" customWidth="1"/>
    <col min="2311" max="2560" width="9.140625" style="2"/>
    <col min="2561" max="2561" width="9.140625" style="2" hidden="1" customWidth="1"/>
    <col min="2562" max="2562" width="23.7109375" style="2" customWidth="1"/>
    <col min="2563" max="2565" width="17.7109375" style="2" customWidth="1"/>
    <col min="2566" max="2566" width="11.7109375" style="2" customWidth="1"/>
    <col min="2567" max="2816" width="9.140625" style="2"/>
    <col min="2817" max="2817" width="9.140625" style="2" hidden="1" customWidth="1"/>
    <col min="2818" max="2818" width="23.7109375" style="2" customWidth="1"/>
    <col min="2819" max="2821" width="17.7109375" style="2" customWidth="1"/>
    <col min="2822" max="2822" width="11.7109375" style="2" customWidth="1"/>
    <col min="2823" max="3072" width="9.140625" style="2"/>
    <col min="3073" max="3073" width="9.140625" style="2" hidden="1" customWidth="1"/>
    <col min="3074" max="3074" width="23.7109375" style="2" customWidth="1"/>
    <col min="3075" max="3077" width="17.7109375" style="2" customWidth="1"/>
    <col min="3078" max="3078" width="11.7109375" style="2" customWidth="1"/>
    <col min="3079" max="3328" width="9.140625" style="2"/>
    <col min="3329" max="3329" width="9.140625" style="2" hidden="1" customWidth="1"/>
    <col min="3330" max="3330" width="23.7109375" style="2" customWidth="1"/>
    <col min="3331" max="3333" width="17.7109375" style="2" customWidth="1"/>
    <col min="3334" max="3334" width="11.7109375" style="2" customWidth="1"/>
    <col min="3335" max="3584" width="9.140625" style="2"/>
    <col min="3585" max="3585" width="9.140625" style="2" hidden="1" customWidth="1"/>
    <col min="3586" max="3586" width="23.7109375" style="2" customWidth="1"/>
    <col min="3587" max="3589" width="17.7109375" style="2" customWidth="1"/>
    <col min="3590" max="3590" width="11.7109375" style="2" customWidth="1"/>
    <col min="3591" max="3840" width="9.140625" style="2"/>
    <col min="3841" max="3841" width="9.140625" style="2" hidden="1" customWidth="1"/>
    <col min="3842" max="3842" width="23.7109375" style="2" customWidth="1"/>
    <col min="3843" max="3845" width="17.7109375" style="2" customWidth="1"/>
    <col min="3846" max="3846" width="11.7109375" style="2" customWidth="1"/>
    <col min="3847" max="4096" width="9.140625" style="2"/>
    <col min="4097" max="4097" width="9.140625" style="2" hidden="1" customWidth="1"/>
    <col min="4098" max="4098" width="23.7109375" style="2" customWidth="1"/>
    <col min="4099" max="4101" width="17.7109375" style="2" customWidth="1"/>
    <col min="4102" max="4102" width="11.7109375" style="2" customWidth="1"/>
    <col min="4103" max="4352" width="9.140625" style="2"/>
    <col min="4353" max="4353" width="9.140625" style="2" hidden="1" customWidth="1"/>
    <col min="4354" max="4354" width="23.7109375" style="2" customWidth="1"/>
    <col min="4355" max="4357" width="17.7109375" style="2" customWidth="1"/>
    <col min="4358" max="4358" width="11.7109375" style="2" customWidth="1"/>
    <col min="4359" max="4608" width="9.140625" style="2"/>
    <col min="4609" max="4609" width="9.140625" style="2" hidden="1" customWidth="1"/>
    <col min="4610" max="4610" width="23.7109375" style="2" customWidth="1"/>
    <col min="4611" max="4613" width="17.7109375" style="2" customWidth="1"/>
    <col min="4614" max="4614" width="11.7109375" style="2" customWidth="1"/>
    <col min="4615" max="4864" width="9.140625" style="2"/>
    <col min="4865" max="4865" width="9.140625" style="2" hidden="1" customWidth="1"/>
    <col min="4866" max="4866" width="23.7109375" style="2" customWidth="1"/>
    <col min="4867" max="4869" width="17.7109375" style="2" customWidth="1"/>
    <col min="4870" max="4870" width="11.7109375" style="2" customWidth="1"/>
    <col min="4871" max="5120" width="9.140625" style="2"/>
    <col min="5121" max="5121" width="9.140625" style="2" hidden="1" customWidth="1"/>
    <col min="5122" max="5122" width="23.7109375" style="2" customWidth="1"/>
    <col min="5123" max="5125" width="17.7109375" style="2" customWidth="1"/>
    <col min="5126" max="5126" width="11.7109375" style="2" customWidth="1"/>
    <col min="5127" max="5376" width="9.140625" style="2"/>
    <col min="5377" max="5377" width="9.140625" style="2" hidden="1" customWidth="1"/>
    <col min="5378" max="5378" width="23.7109375" style="2" customWidth="1"/>
    <col min="5379" max="5381" width="17.7109375" style="2" customWidth="1"/>
    <col min="5382" max="5382" width="11.7109375" style="2" customWidth="1"/>
    <col min="5383" max="5632" width="9.140625" style="2"/>
    <col min="5633" max="5633" width="9.140625" style="2" hidden="1" customWidth="1"/>
    <col min="5634" max="5634" width="23.7109375" style="2" customWidth="1"/>
    <col min="5635" max="5637" width="17.7109375" style="2" customWidth="1"/>
    <col min="5638" max="5638" width="11.7109375" style="2" customWidth="1"/>
    <col min="5639" max="5888" width="9.140625" style="2"/>
    <col min="5889" max="5889" width="9.140625" style="2" hidden="1" customWidth="1"/>
    <col min="5890" max="5890" width="23.7109375" style="2" customWidth="1"/>
    <col min="5891" max="5893" width="17.7109375" style="2" customWidth="1"/>
    <col min="5894" max="5894" width="11.7109375" style="2" customWidth="1"/>
    <col min="5895" max="6144" width="9.140625" style="2"/>
    <col min="6145" max="6145" width="9.140625" style="2" hidden="1" customWidth="1"/>
    <col min="6146" max="6146" width="23.7109375" style="2" customWidth="1"/>
    <col min="6147" max="6149" width="17.7109375" style="2" customWidth="1"/>
    <col min="6150" max="6150" width="11.7109375" style="2" customWidth="1"/>
    <col min="6151" max="6400" width="9.140625" style="2"/>
    <col min="6401" max="6401" width="9.140625" style="2" hidden="1" customWidth="1"/>
    <col min="6402" max="6402" width="23.7109375" style="2" customWidth="1"/>
    <col min="6403" max="6405" width="17.7109375" style="2" customWidth="1"/>
    <col min="6406" max="6406" width="11.7109375" style="2" customWidth="1"/>
    <col min="6407" max="6656" width="9.140625" style="2"/>
    <col min="6657" max="6657" width="9.140625" style="2" hidden="1" customWidth="1"/>
    <col min="6658" max="6658" width="23.7109375" style="2" customWidth="1"/>
    <col min="6659" max="6661" width="17.7109375" style="2" customWidth="1"/>
    <col min="6662" max="6662" width="11.7109375" style="2" customWidth="1"/>
    <col min="6663" max="6912" width="9.140625" style="2"/>
    <col min="6913" max="6913" width="9.140625" style="2" hidden="1" customWidth="1"/>
    <col min="6914" max="6914" width="23.7109375" style="2" customWidth="1"/>
    <col min="6915" max="6917" width="17.7109375" style="2" customWidth="1"/>
    <col min="6918" max="6918" width="11.7109375" style="2" customWidth="1"/>
    <col min="6919" max="7168" width="9.140625" style="2"/>
    <col min="7169" max="7169" width="9.140625" style="2" hidden="1" customWidth="1"/>
    <col min="7170" max="7170" width="23.7109375" style="2" customWidth="1"/>
    <col min="7171" max="7173" width="17.7109375" style="2" customWidth="1"/>
    <col min="7174" max="7174" width="11.7109375" style="2" customWidth="1"/>
    <col min="7175" max="7424" width="9.140625" style="2"/>
    <col min="7425" max="7425" width="9.140625" style="2" hidden="1" customWidth="1"/>
    <col min="7426" max="7426" width="23.7109375" style="2" customWidth="1"/>
    <col min="7427" max="7429" width="17.7109375" style="2" customWidth="1"/>
    <col min="7430" max="7430" width="11.7109375" style="2" customWidth="1"/>
    <col min="7431" max="7680" width="9.140625" style="2"/>
    <col min="7681" max="7681" width="9.140625" style="2" hidden="1" customWidth="1"/>
    <col min="7682" max="7682" width="23.7109375" style="2" customWidth="1"/>
    <col min="7683" max="7685" width="17.7109375" style="2" customWidth="1"/>
    <col min="7686" max="7686" width="11.7109375" style="2" customWidth="1"/>
    <col min="7687" max="7936" width="9.140625" style="2"/>
    <col min="7937" max="7937" width="9.140625" style="2" hidden="1" customWidth="1"/>
    <col min="7938" max="7938" width="23.7109375" style="2" customWidth="1"/>
    <col min="7939" max="7941" width="17.7109375" style="2" customWidth="1"/>
    <col min="7942" max="7942" width="11.7109375" style="2" customWidth="1"/>
    <col min="7943" max="8192" width="9.140625" style="2"/>
    <col min="8193" max="8193" width="9.140625" style="2" hidden="1" customWidth="1"/>
    <col min="8194" max="8194" width="23.7109375" style="2" customWidth="1"/>
    <col min="8195" max="8197" width="17.7109375" style="2" customWidth="1"/>
    <col min="8198" max="8198" width="11.7109375" style="2" customWidth="1"/>
    <col min="8199" max="8448" width="9.140625" style="2"/>
    <col min="8449" max="8449" width="9.140625" style="2" hidden="1" customWidth="1"/>
    <col min="8450" max="8450" width="23.7109375" style="2" customWidth="1"/>
    <col min="8451" max="8453" width="17.7109375" style="2" customWidth="1"/>
    <col min="8454" max="8454" width="11.7109375" style="2" customWidth="1"/>
    <col min="8455" max="8704" width="9.140625" style="2"/>
    <col min="8705" max="8705" width="9.140625" style="2" hidden="1" customWidth="1"/>
    <col min="8706" max="8706" width="23.7109375" style="2" customWidth="1"/>
    <col min="8707" max="8709" width="17.7109375" style="2" customWidth="1"/>
    <col min="8710" max="8710" width="11.7109375" style="2" customWidth="1"/>
    <col min="8711" max="8960" width="9.140625" style="2"/>
    <col min="8961" max="8961" width="9.140625" style="2" hidden="1" customWidth="1"/>
    <col min="8962" max="8962" width="23.7109375" style="2" customWidth="1"/>
    <col min="8963" max="8965" width="17.7109375" style="2" customWidth="1"/>
    <col min="8966" max="8966" width="11.7109375" style="2" customWidth="1"/>
    <col min="8967" max="9216" width="9.140625" style="2"/>
    <col min="9217" max="9217" width="9.140625" style="2" hidden="1" customWidth="1"/>
    <col min="9218" max="9218" width="23.7109375" style="2" customWidth="1"/>
    <col min="9219" max="9221" width="17.7109375" style="2" customWidth="1"/>
    <col min="9222" max="9222" width="11.7109375" style="2" customWidth="1"/>
    <col min="9223" max="9472" width="9.140625" style="2"/>
    <col min="9473" max="9473" width="9.140625" style="2" hidden="1" customWidth="1"/>
    <col min="9474" max="9474" width="23.7109375" style="2" customWidth="1"/>
    <col min="9475" max="9477" width="17.7109375" style="2" customWidth="1"/>
    <col min="9478" max="9478" width="11.7109375" style="2" customWidth="1"/>
    <col min="9479" max="9728" width="9.140625" style="2"/>
    <col min="9729" max="9729" width="9.140625" style="2" hidden="1" customWidth="1"/>
    <col min="9730" max="9730" width="23.7109375" style="2" customWidth="1"/>
    <col min="9731" max="9733" width="17.7109375" style="2" customWidth="1"/>
    <col min="9734" max="9734" width="11.7109375" style="2" customWidth="1"/>
    <col min="9735" max="9984" width="9.140625" style="2"/>
    <col min="9985" max="9985" width="9.140625" style="2" hidden="1" customWidth="1"/>
    <col min="9986" max="9986" width="23.7109375" style="2" customWidth="1"/>
    <col min="9987" max="9989" width="17.7109375" style="2" customWidth="1"/>
    <col min="9990" max="9990" width="11.7109375" style="2" customWidth="1"/>
    <col min="9991" max="10240" width="9.140625" style="2"/>
    <col min="10241" max="10241" width="9.140625" style="2" hidden="1" customWidth="1"/>
    <col min="10242" max="10242" width="23.7109375" style="2" customWidth="1"/>
    <col min="10243" max="10245" width="17.7109375" style="2" customWidth="1"/>
    <col min="10246" max="10246" width="11.7109375" style="2" customWidth="1"/>
    <col min="10247" max="10496" width="9.140625" style="2"/>
    <col min="10497" max="10497" width="9.140625" style="2" hidden="1" customWidth="1"/>
    <col min="10498" max="10498" width="23.7109375" style="2" customWidth="1"/>
    <col min="10499" max="10501" width="17.7109375" style="2" customWidth="1"/>
    <col min="10502" max="10502" width="11.7109375" style="2" customWidth="1"/>
    <col min="10503" max="10752" width="9.140625" style="2"/>
    <col min="10753" max="10753" width="9.140625" style="2" hidden="1" customWidth="1"/>
    <col min="10754" max="10754" width="23.7109375" style="2" customWidth="1"/>
    <col min="10755" max="10757" width="17.7109375" style="2" customWidth="1"/>
    <col min="10758" max="10758" width="11.7109375" style="2" customWidth="1"/>
    <col min="10759" max="11008" width="9.140625" style="2"/>
    <col min="11009" max="11009" width="9.140625" style="2" hidden="1" customWidth="1"/>
    <col min="11010" max="11010" width="23.7109375" style="2" customWidth="1"/>
    <col min="11011" max="11013" width="17.7109375" style="2" customWidth="1"/>
    <col min="11014" max="11014" width="11.7109375" style="2" customWidth="1"/>
    <col min="11015" max="11264" width="9.140625" style="2"/>
    <col min="11265" max="11265" width="9.140625" style="2" hidden="1" customWidth="1"/>
    <col min="11266" max="11266" width="23.7109375" style="2" customWidth="1"/>
    <col min="11267" max="11269" width="17.7109375" style="2" customWidth="1"/>
    <col min="11270" max="11270" width="11.7109375" style="2" customWidth="1"/>
    <col min="11271" max="11520" width="9.140625" style="2"/>
    <col min="11521" max="11521" width="9.140625" style="2" hidden="1" customWidth="1"/>
    <col min="11522" max="11522" width="23.7109375" style="2" customWidth="1"/>
    <col min="11523" max="11525" width="17.7109375" style="2" customWidth="1"/>
    <col min="11526" max="11526" width="11.7109375" style="2" customWidth="1"/>
    <col min="11527" max="11776" width="9.140625" style="2"/>
    <col min="11777" max="11777" width="9.140625" style="2" hidden="1" customWidth="1"/>
    <col min="11778" max="11778" width="23.7109375" style="2" customWidth="1"/>
    <col min="11779" max="11781" width="17.7109375" style="2" customWidth="1"/>
    <col min="11782" max="11782" width="11.7109375" style="2" customWidth="1"/>
    <col min="11783" max="12032" width="9.140625" style="2"/>
    <col min="12033" max="12033" width="9.140625" style="2" hidden="1" customWidth="1"/>
    <col min="12034" max="12034" width="23.7109375" style="2" customWidth="1"/>
    <col min="12035" max="12037" width="17.7109375" style="2" customWidth="1"/>
    <col min="12038" max="12038" width="11.7109375" style="2" customWidth="1"/>
    <col min="12039" max="12288" width="9.140625" style="2"/>
    <col min="12289" max="12289" width="9.140625" style="2" hidden="1" customWidth="1"/>
    <col min="12290" max="12290" width="23.7109375" style="2" customWidth="1"/>
    <col min="12291" max="12293" width="17.7109375" style="2" customWidth="1"/>
    <col min="12294" max="12294" width="11.7109375" style="2" customWidth="1"/>
    <col min="12295" max="12544" width="9.140625" style="2"/>
    <col min="12545" max="12545" width="9.140625" style="2" hidden="1" customWidth="1"/>
    <col min="12546" max="12546" width="23.7109375" style="2" customWidth="1"/>
    <col min="12547" max="12549" width="17.7109375" style="2" customWidth="1"/>
    <col min="12550" max="12550" width="11.7109375" style="2" customWidth="1"/>
    <col min="12551" max="12800" width="9.140625" style="2"/>
    <col min="12801" max="12801" width="9.140625" style="2" hidden="1" customWidth="1"/>
    <col min="12802" max="12802" width="23.7109375" style="2" customWidth="1"/>
    <col min="12803" max="12805" width="17.7109375" style="2" customWidth="1"/>
    <col min="12806" max="12806" width="11.7109375" style="2" customWidth="1"/>
    <col min="12807" max="13056" width="9.140625" style="2"/>
    <col min="13057" max="13057" width="9.140625" style="2" hidden="1" customWidth="1"/>
    <col min="13058" max="13058" width="23.7109375" style="2" customWidth="1"/>
    <col min="13059" max="13061" width="17.7109375" style="2" customWidth="1"/>
    <col min="13062" max="13062" width="11.7109375" style="2" customWidth="1"/>
    <col min="13063" max="13312" width="9.140625" style="2"/>
    <col min="13313" max="13313" width="9.140625" style="2" hidden="1" customWidth="1"/>
    <col min="13314" max="13314" width="23.7109375" style="2" customWidth="1"/>
    <col min="13315" max="13317" width="17.7109375" style="2" customWidth="1"/>
    <col min="13318" max="13318" width="11.7109375" style="2" customWidth="1"/>
    <col min="13319" max="13568" width="9.140625" style="2"/>
    <col min="13569" max="13569" width="9.140625" style="2" hidden="1" customWidth="1"/>
    <col min="13570" max="13570" width="23.7109375" style="2" customWidth="1"/>
    <col min="13571" max="13573" width="17.7109375" style="2" customWidth="1"/>
    <col min="13574" max="13574" width="11.7109375" style="2" customWidth="1"/>
    <col min="13575" max="13824" width="9.140625" style="2"/>
    <col min="13825" max="13825" width="9.140625" style="2" hidden="1" customWidth="1"/>
    <col min="13826" max="13826" width="23.7109375" style="2" customWidth="1"/>
    <col min="13827" max="13829" width="17.7109375" style="2" customWidth="1"/>
    <col min="13830" max="13830" width="11.7109375" style="2" customWidth="1"/>
    <col min="13831" max="14080" width="9.140625" style="2"/>
    <col min="14081" max="14081" width="9.140625" style="2" hidden="1" customWidth="1"/>
    <col min="14082" max="14082" width="23.7109375" style="2" customWidth="1"/>
    <col min="14083" max="14085" width="17.7109375" style="2" customWidth="1"/>
    <col min="14086" max="14086" width="11.7109375" style="2" customWidth="1"/>
    <col min="14087" max="14336" width="9.140625" style="2"/>
    <col min="14337" max="14337" width="9.140625" style="2" hidden="1" customWidth="1"/>
    <col min="14338" max="14338" width="23.7109375" style="2" customWidth="1"/>
    <col min="14339" max="14341" width="17.7109375" style="2" customWidth="1"/>
    <col min="14342" max="14342" width="11.7109375" style="2" customWidth="1"/>
    <col min="14343" max="14592" width="9.140625" style="2"/>
    <col min="14593" max="14593" width="9.140625" style="2" hidden="1" customWidth="1"/>
    <col min="14594" max="14594" width="23.7109375" style="2" customWidth="1"/>
    <col min="14595" max="14597" width="17.7109375" style="2" customWidth="1"/>
    <col min="14598" max="14598" width="11.7109375" style="2" customWidth="1"/>
    <col min="14599" max="14848" width="9.140625" style="2"/>
    <col min="14849" max="14849" width="9.140625" style="2" hidden="1" customWidth="1"/>
    <col min="14850" max="14850" width="23.7109375" style="2" customWidth="1"/>
    <col min="14851" max="14853" width="17.7109375" style="2" customWidth="1"/>
    <col min="14854" max="14854" width="11.7109375" style="2" customWidth="1"/>
    <col min="14855" max="15104" width="9.140625" style="2"/>
    <col min="15105" max="15105" width="9.140625" style="2" hidden="1" customWidth="1"/>
    <col min="15106" max="15106" width="23.7109375" style="2" customWidth="1"/>
    <col min="15107" max="15109" width="17.7109375" style="2" customWidth="1"/>
    <col min="15110" max="15110" width="11.7109375" style="2" customWidth="1"/>
    <col min="15111" max="15360" width="9.140625" style="2"/>
    <col min="15361" max="15361" width="9.140625" style="2" hidden="1" customWidth="1"/>
    <col min="15362" max="15362" width="23.7109375" style="2" customWidth="1"/>
    <col min="15363" max="15365" width="17.7109375" style="2" customWidth="1"/>
    <col min="15366" max="15366" width="11.7109375" style="2" customWidth="1"/>
    <col min="15367" max="15616" width="9.140625" style="2"/>
    <col min="15617" max="15617" width="9.140625" style="2" hidden="1" customWidth="1"/>
    <col min="15618" max="15618" width="23.7109375" style="2" customWidth="1"/>
    <col min="15619" max="15621" width="17.7109375" style="2" customWidth="1"/>
    <col min="15622" max="15622" width="11.7109375" style="2" customWidth="1"/>
    <col min="15623" max="15872" width="9.140625" style="2"/>
    <col min="15873" max="15873" width="9.140625" style="2" hidden="1" customWidth="1"/>
    <col min="15874" max="15874" width="23.7109375" style="2" customWidth="1"/>
    <col min="15875" max="15877" width="17.7109375" style="2" customWidth="1"/>
    <col min="15878" max="15878" width="11.7109375" style="2" customWidth="1"/>
    <col min="15879" max="16128" width="9.140625" style="2"/>
    <col min="16129" max="16129" width="9.140625" style="2" hidden="1" customWidth="1"/>
    <col min="16130" max="16130" width="23.7109375" style="2" customWidth="1"/>
    <col min="16131" max="16133" width="17.7109375" style="2" customWidth="1"/>
    <col min="16134" max="16134" width="11.7109375" style="2" customWidth="1"/>
    <col min="16135" max="16384" width="9.140625" style="2"/>
  </cols>
  <sheetData>
    <row r="1" spans="2:7" ht="28.35" customHeight="1" x14ac:dyDescent="0.2">
      <c r="B1" s="4" t="s">
        <v>26</v>
      </c>
      <c r="C1" s="5"/>
      <c r="D1" s="5"/>
      <c r="E1" s="5"/>
      <c r="F1" s="6"/>
    </row>
    <row r="2" spans="2:7" x14ac:dyDescent="0.2">
      <c r="B2" s="5"/>
      <c r="C2" s="5"/>
      <c r="D2" s="5"/>
      <c r="E2" s="5" t="s">
        <v>0</v>
      </c>
      <c r="F2" s="6"/>
    </row>
    <row r="3" spans="2:7" ht="10.35" customHeight="1" thickBot="1" x14ac:dyDescent="0.3">
      <c r="B3" s="7"/>
      <c r="C3" s="7"/>
      <c r="D3" s="7"/>
      <c r="E3" s="7"/>
      <c r="F3" s="8"/>
    </row>
    <row r="4" spans="2:7" ht="87" customHeight="1" thickBot="1" x14ac:dyDescent="0.25">
      <c r="B4" s="9" t="s">
        <v>1</v>
      </c>
      <c r="C4" s="10" t="s">
        <v>2</v>
      </c>
      <c r="D4" s="11" t="s">
        <v>3</v>
      </c>
      <c r="E4" s="12" t="s">
        <v>4</v>
      </c>
      <c r="F4" s="98" t="s">
        <v>25</v>
      </c>
    </row>
    <row r="5" spans="2:7" ht="15" customHeight="1" x14ac:dyDescent="0.2">
      <c r="B5" s="13" t="s">
        <v>5</v>
      </c>
      <c r="C5" s="14"/>
      <c r="D5" s="15"/>
      <c r="E5" s="16"/>
      <c r="F5" s="16"/>
    </row>
    <row r="6" spans="2:7" x14ac:dyDescent="0.2">
      <c r="B6" s="18" t="s">
        <v>6</v>
      </c>
      <c r="C6" s="19">
        <f>[1]Hárok1!$D$49</f>
        <v>14469317</v>
      </c>
      <c r="D6" s="20">
        <f>[1]Hárok1!$E$49</f>
        <v>1757681</v>
      </c>
      <c r="E6" s="21">
        <f>C6+D6</f>
        <v>16226998</v>
      </c>
      <c r="F6" s="89">
        <f>[1]Hárok1!$G$49</f>
        <v>15745753.130000001</v>
      </c>
      <c r="G6" s="81"/>
    </row>
    <row r="7" spans="2:7" ht="13.5" customHeight="1" thickBot="1" x14ac:dyDescent="0.25">
      <c r="B7" s="22" t="s">
        <v>7</v>
      </c>
      <c r="C7" s="23">
        <f>[1]Hárok1!$D$92</f>
        <v>14532000</v>
      </c>
      <c r="D7" s="23">
        <f>[1]Hárok1!$E$92</f>
        <v>1911100</v>
      </c>
      <c r="E7" s="21">
        <f>C7+D7</f>
        <v>16443100</v>
      </c>
      <c r="F7" s="89">
        <f>[1]Hárok1!$G$92</f>
        <v>16091914.779999999</v>
      </c>
      <c r="G7" s="81"/>
    </row>
    <row r="8" spans="2:7" ht="19.5" customHeight="1" thickBot="1" x14ac:dyDescent="0.25">
      <c r="B8" s="24" t="s">
        <v>8</v>
      </c>
      <c r="C8" s="25">
        <f>C7-C6</f>
        <v>62683</v>
      </c>
      <c r="D8" s="25">
        <f t="shared" ref="D8:F8" si="0">D7-D6</f>
        <v>153419</v>
      </c>
      <c r="E8" s="25">
        <f t="shared" si="0"/>
        <v>216102</v>
      </c>
      <c r="F8" s="25">
        <f t="shared" si="0"/>
        <v>346161.64999999851</v>
      </c>
    </row>
    <row r="9" spans="2:7" ht="13.35" customHeight="1" x14ac:dyDescent="0.2">
      <c r="B9" s="27" t="s">
        <v>9</v>
      </c>
      <c r="C9" s="28"/>
      <c r="D9" s="28"/>
      <c r="E9" s="29"/>
      <c r="F9" s="29"/>
    </row>
    <row r="10" spans="2:7" x14ac:dyDescent="0.2">
      <c r="B10" s="18" t="s">
        <v>10</v>
      </c>
      <c r="C10" s="19">
        <f>[1]Hárok1!$H$49</f>
        <v>7671691</v>
      </c>
      <c r="D10" s="19">
        <f>[1]Hárok1!$I$49</f>
        <v>305727</v>
      </c>
      <c r="E10" s="21">
        <f>C10+D10</f>
        <v>7977418</v>
      </c>
      <c r="F10" s="89">
        <f>[1]Hárok1!$K$49</f>
        <v>7127858.3400000008</v>
      </c>
      <c r="G10" s="81"/>
    </row>
    <row r="11" spans="2:7" ht="13.5" customHeight="1" thickBot="1" x14ac:dyDescent="0.25">
      <c r="B11" s="22" t="s">
        <v>7</v>
      </c>
      <c r="C11" s="23">
        <f>[1]Hárok1!$H$92</f>
        <v>7692034</v>
      </c>
      <c r="D11" s="23">
        <f>[1]Hárok1!$I$92</f>
        <v>347700</v>
      </c>
      <c r="E11" s="21">
        <f>C11+D11</f>
        <v>8039734</v>
      </c>
      <c r="F11" s="89">
        <f>[1]Hárok1!$K$92</f>
        <v>7155910.7799999993</v>
      </c>
      <c r="G11" s="81"/>
    </row>
    <row r="12" spans="2:7" ht="19.5" customHeight="1" thickBot="1" x14ac:dyDescent="0.25">
      <c r="B12" s="31" t="s">
        <v>8</v>
      </c>
      <c r="C12" s="25">
        <f>C11-C10</f>
        <v>20343</v>
      </c>
      <c r="D12" s="25">
        <f t="shared" ref="D12:F12" si="1">D11-D10</f>
        <v>41973</v>
      </c>
      <c r="E12" s="25">
        <f t="shared" si="1"/>
        <v>62316</v>
      </c>
      <c r="F12" s="25">
        <f t="shared" si="1"/>
        <v>28052.439999998547</v>
      </c>
    </row>
    <row r="13" spans="2:7" ht="13.35" customHeight="1" x14ac:dyDescent="0.2">
      <c r="B13" s="32" t="s">
        <v>11</v>
      </c>
      <c r="C13" s="33"/>
      <c r="D13" s="33"/>
      <c r="E13" s="34"/>
      <c r="F13" s="34"/>
    </row>
    <row r="14" spans="2:7" x14ac:dyDescent="0.2">
      <c r="B14" s="35" t="s">
        <v>10</v>
      </c>
      <c r="C14" s="19">
        <f>[1]Hárok1!$L$49</f>
        <v>16059297</v>
      </c>
      <c r="D14" s="19">
        <f>[1]Hárok1!$M$49</f>
        <v>673010</v>
      </c>
      <c r="E14" s="21">
        <f>C14+D14</f>
        <v>16732307</v>
      </c>
      <c r="F14" s="26">
        <f>[1]Hárok1!$O$49</f>
        <v>15095078.439999999</v>
      </c>
      <c r="G14" s="81"/>
    </row>
    <row r="15" spans="2:7" ht="13.5" customHeight="1" thickBot="1" x14ac:dyDescent="0.25">
      <c r="B15" s="22" t="s">
        <v>12</v>
      </c>
      <c r="C15" s="23">
        <f>[1]Hárok1!$L$92</f>
        <v>15892244</v>
      </c>
      <c r="D15" s="23">
        <f>[1]Hárok1!$M$92</f>
        <v>888870</v>
      </c>
      <c r="E15" s="30">
        <f>C15+D15</f>
        <v>16781114</v>
      </c>
      <c r="F15" s="26">
        <f>[1]Hárok1!$O$92</f>
        <v>15202009.02</v>
      </c>
      <c r="G15" s="81"/>
    </row>
    <row r="16" spans="2:7" ht="19.5" customHeight="1" thickBot="1" x14ac:dyDescent="0.25">
      <c r="B16" s="31" t="s">
        <v>8</v>
      </c>
      <c r="C16" s="25">
        <f>C15-C14</f>
        <v>-167053</v>
      </c>
      <c r="D16" s="25">
        <f t="shared" ref="D16:F16" si="2">D15-D14</f>
        <v>215860</v>
      </c>
      <c r="E16" s="25">
        <f t="shared" si="2"/>
        <v>48807</v>
      </c>
      <c r="F16" s="25">
        <f t="shared" si="2"/>
        <v>106930.58000000007</v>
      </c>
    </row>
    <row r="17" spans="2:10" ht="13.35" customHeight="1" x14ac:dyDescent="0.2">
      <c r="B17" s="36" t="s">
        <v>13</v>
      </c>
      <c r="C17" s="37"/>
      <c r="D17" s="37"/>
      <c r="E17" s="38"/>
      <c r="F17" s="38"/>
    </row>
    <row r="18" spans="2:10" x14ac:dyDescent="0.2">
      <c r="B18" s="18" t="s">
        <v>10</v>
      </c>
      <c r="C18" s="19">
        <f>[1]Hárok1!$P$49</f>
        <v>17155189.850000001</v>
      </c>
      <c r="D18" s="19">
        <f>[1]Hárok1!$Q$49</f>
        <v>359814</v>
      </c>
      <c r="E18" s="21">
        <f>C18+D18</f>
        <v>17515003.850000001</v>
      </c>
      <c r="F18" s="26">
        <f>[1]Hárok1!$S$49</f>
        <v>16917881.100000001</v>
      </c>
      <c r="G18" s="81"/>
    </row>
    <row r="19" spans="2:10" ht="13.5" customHeight="1" thickBot="1" x14ac:dyDescent="0.25">
      <c r="B19" s="22" t="s">
        <v>12</v>
      </c>
      <c r="C19" s="23">
        <f>[1]Hárok1!$P$92</f>
        <v>17176613</v>
      </c>
      <c r="D19" s="23">
        <f>[1]Hárok1!$Q$92</f>
        <v>442670</v>
      </c>
      <c r="E19" s="21">
        <f>C19+D19</f>
        <v>17619283</v>
      </c>
      <c r="F19" s="26">
        <f>[1]Hárok1!$S$92</f>
        <v>17158264.060000002</v>
      </c>
      <c r="G19" s="81"/>
    </row>
    <row r="20" spans="2:10" ht="19.5" customHeight="1" thickBot="1" x14ac:dyDescent="0.25">
      <c r="B20" s="31" t="s">
        <v>8</v>
      </c>
      <c r="C20" s="25">
        <f>C19-C18</f>
        <v>21423.14999999851</v>
      </c>
      <c r="D20" s="25">
        <f t="shared" ref="D20:F20" si="3">D19-D18</f>
        <v>82856</v>
      </c>
      <c r="E20" s="25">
        <f t="shared" si="3"/>
        <v>104279.14999999851</v>
      </c>
      <c r="F20" s="25">
        <f t="shared" si="3"/>
        <v>240382.96000000089</v>
      </c>
    </row>
    <row r="21" spans="2:10" ht="13.35" customHeight="1" x14ac:dyDescent="0.2">
      <c r="B21" s="39" t="s">
        <v>14</v>
      </c>
      <c r="C21" s="40"/>
      <c r="D21" s="40"/>
      <c r="E21" s="41"/>
      <c r="F21" s="41"/>
    </row>
    <row r="22" spans="2:10" x14ac:dyDescent="0.2">
      <c r="B22" s="18" t="s">
        <v>10</v>
      </c>
      <c r="C22" s="19">
        <f>[1]Hárok1!$T$49</f>
        <v>5082000</v>
      </c>
      <c r="D22" s="19">
        <f>[1]Hárok1!$U$49</f>
        <v>130765.89</v>
      </c>
      <c r="E22" s="21">
        <f>C22+D22</f>
        <v>5212765.8899999997</v>
      </c>
      <c r="F22" s="26">
        <f>[1]Hárok1!$W$49</f>
        <v>5024117.2799999993</v>
      </c>
      <c r="G22" s="81"/>
    </row>
    <row r="23" spans="2:10" ht="13.5" customHeight="1" thickBot="1" x14ac:dyDescent="0.25">
      <c r="B23" s="22" t="s">
        <v>12</v>
      </c>
      <c r="C23" s="23">
        <f>[1]Hárok1!$T$92</f>
        <v>5127500</v>
      </c>
      <c r="D23" s="23">
        <f>[1]Hárok1!$U$92</f>
        <v>141400</v>
      </c>
      <c r="E23" s="30">
        <f>C23+D23</f>
        <v>5268900</v>
      </c>
      <c r="F23" s="26">
        <f>[1]Hárok1!$W$92</f>
        <v>5076997.59</v>
      </c>
      <c r="G23" s="81"/>
    </row>
    <row r="24" spans="2:10" ht="19.5" customHeight="1" thickBot="1" x14ac:dyDescent="0.25">
      <c r="B24" s="31" t="s">
        <v>8</v>
      </c>
      <c r="C24" s="25">
        <f>C23-C22</f>
        <v>45500</v>
      </c>
      <c r="D24" s="25">
        <f t="shared" ref="D24:F24" si="4">D23-D22</f>
        <v>10634.11</v>
      </c>
      <c r="E24" s="25">
        <f t="shared" si="4"/>
        <v>56134.110000000335</v>
      </c>
      <c r="F24" s="25">
        <f t="shared" si="4"/>
        <v>52880.310000000522</v>
      </c>
      <c r="J24" s="42"/>
    </row>
    <row r="25" spans="2:10" ht="13.35" customHeight="1" x14ac:dyDescent="0.2">
      <c r="B25" s="43" t="s">
        <v>15</v>
      </c>
      <c r="C25" s="44"/>
      <c r="D25" s="44"/>
      <c r="E25" s="45"/>
      <c r="F25" s="45"/>
    </row>
    <row r="26" spans="2:10" x14ac:dyDescent="0.2">
      <c r="B26" s="18" t="s">
        <v>10</v>
      </c>
      <c r="C26" s="19">
        <f>[1]Hárok1!$X$49</f>
        <v>14734572.711300001</v>
      </c>
      <c r="D26" s="19">
        <f>[1]Hárok1!$Y$49</f>
        <v>193000.06530000002</v>
      </c>
      <c r="E26" s="21">
        <f>C26+D26</f>
        <v>14927572.776600001</v>
      </c>
      <c r="F26" s="89">
        <f>[1]Hárok1!$AA$49</f>
        <v>15773488.379999997</v>
      </c>
      <c r="G26" s="81"/>
    </row>
    <row r="27" spans="2:10" ht="13.5" customHeight="1" thickBot="1" x14ac:dyDescent="0.25">
      <c r="B27" s="22" t="s">
        <v>12</v>
      </c>
      <c r="C27" s="23">
        <f>[1]Hárok1!$X$92</f>
        <v>14734573</v>
      </c>
      <c r="D27" s="23">
        <f>[1]Hárok1!$Y$92</f>
        <v>348000</v>
      </c>
      <c r="E27" s="21">
        <f>C27+D27</f>
        <v>15082573</v>
      </c>
      <c r="F27" s="89">
        <f>[1]Hárok1!$AA$92</f>
        <v>15929020.950000001</v>
      </c>
      <c r="G27" s="81"/>
    </row>
    <row r="28" spans="2:10" ht="19.5" customHeight="1" thickBot="1" x14ac:dyDescent="0.25">
      <c r="B28" s="46" t="s">
        <v>8</v>
      </c>
      <c r="C28" s="47">
        <f>C27-C26</f>
        <v>0.28869999945163727</v>
      </c>
      <c r="D28" s="47">
        <f t="shared" ref="D28:F28" si="5">D27-D26</f>
        <v>154999.93469999998</v>
      </c>
      <c r="E28" s="47">
        <f t="shared" si="5"/>
        <v>155000.22339999862</v>
      </c>
      <c r="F28" s="47">
        <f t="shared" si="5"/>
        <v>155532.57000000402</v>
      </c>
      <c r="G28" s="81"/>
    </row>
    <row r="29" spans="2:10" ht="13.35" customHeight="1" x14ac:dyDescent="0.2">
      <c r="B29" s="48" t="s">
        <v>16</v>
      </c>
      <c r="C29" s="49"/>
      <c r="D29" s="49"/>
      <c r="E29" s="50"/>
      <c r="F29" s="50"/>
    </row>
    <row r="30" spans="2:10" x14ac:dyDescent="0.2">
      <c r="B30" s="18" t="s">
        <v>10</v>
      </c>
      <c r="C30" s="19">
        <f>[1]Hárok1!$AB$49</f>
        <v>5545296</v>
      </c>
      <c r="D30" s="19">
        <f>[1]Hárok1!$AC$49</f>
        <v>69317</v>
      </c>
      <c r="E30" s="21">
        <f>SUM(C30:D30)</f>
        <v>5614613</v>
      </c>
      <c r="F30" s="26">
        <f>[1]Hárok1!$AE$49</f>
        <v>4528438.18</v>
      </c>
      <c r="G30" s="81"/>
    </row>
    <row r="31" spans="2:10" ht="13.5" customHeight="1" thickBot="1" x14ac:dyDescent="0.25">
      <c r="B31" s="22" t="s">
        <v>12</v>
      </c>
      <c r="C31" s="23">
        <f>[1]Hárok1!$AB$92</f>
        <v>5829738</v>
      </c>
      <c r="D31" s="23">
        <f>[1]Hárok1!$AC$92</f>
        <v>71395</v>
      </c>
      <c r="E31" s="21">
        <f>SUM(C31:D31)</f>
        <v>5901133</v>
      </c>
      <c r="F31" s="26">
        <f>[1]Hárok1!$AE$92</f>
        <v>4792061.6899999995</v>
      </c>
      <c r="G31" s="81"/>
    </row>
    <row r="32" spans="2:10" ht="19.5" customHeight="1" thickBot="1" x14ac:dyDescent="0.25">
      <c r="B32" s="31" t="s">
        <v>8</v>
      </c>
      <c r="C32" s="25">
        <f>C31-C30</f>
        <v>284442</v>
      </c>
      <c r="D32" s="25">
        <f t="shared" ref="D32:E32" si="6">D31-D30</f>
        <v>2078</v>
      </c>
      <c r="E32" s="93">
        <f t="shared" si="6"/>
        <v>286520</v>
      </c>
      <c r="F32" s="97">
        <f>F31-F30</f>
        <v>263623.50999999978</v>
      </c>
    </row>
    <row r="33" spans="2:8" x14ac:dyDescent="0.2">
      <c r="B33" s="51" t="s">
        <v>17</v>
      </c>
      <c r="C33" s="52"/>
      <c r="D33" s="52"/>
      <c r="E33" s="53"/>
      <c r="F33" s="53"/>
    </row>
    <row r="34" spans="2:8" x14ac:dyDescent="0.2">
      <c r="B34" s="18" t="s">
        <v>10</v>
      </c>
      <c r="C34" s="19">
        <f>[1]Hárok1!$AF$49</f>
        <v>16237323</v>
      </c>
      <c r="D34" s="19">
        <f>[1]Hárok1!$AG$49</f>
        <v>1464900</v>
      </c>
      <c r="E34" s="21">
        <f>C34+D34</f>
        <v>17702223</v>
      </c>
      <c r="F34" s="26">
        <f>[1]Hárok1!$AI$49</f>
        <v>17006302.369999997</v>
      </c>
      <c r="G34" s="81"/>
    </row>
    <row r="35" spans="2:8" ht="13.5" customHeight="1" thickBot="1" x14ac:dyDescent="0.25">
      <c r="B35" s="22" t="s">
        <v>12</v>
      </c>
      <c r="C35" s="23">
        <f>[1]Hárok1!$AF$92</f>
        <v>15319993.640000001</v>
      </c>
      <c r="D35" s="23">
        <f>[1]Hárok1!$AG$92</f>
        <v>1695500</v>
      </c>
      <c r="E35" s="30">
        <f>C35+D35</f>
        <v>17015493.640000001</v>
      </c>
      <c r="F35" s="26">
        <f>[1]Hárok1!$AI$92</f>
        <v>15859168.17</v>
      </c>
      <c r="G35" s="81"/>
      <c r="H35" s="90"/>
    </row>
    <row r="36" spans="2:8" ht="19.5" customHeight="1" thickBot="1" x14ac:dyDescent="0.25">
      <c r="B36" s="31" t="s">
        <v>8</v>
      </c>
      <c r="C36" s="25">
        <f>C35-C34</f>
        <v>-917329.3599999994</v>
      </c>
      <c r="D36" s="25">
        <f t="shared" ref="D36:F36" si="7">D35-D34</f>
        <v>230600</v>
      </c>
      <c r="E36" s="25">
        <f t="shared" si="7"/>
        <v>-686729.3599999994</v>
      </c>
      <c r="F36" s="25">
        <f t="shared" si="7"/>
        <v>-1147134.1999999974</v>
      </c>
    </row>
    <row r="37" spans="2:8" ht="19.5" customHeight="1" x14ac:dyDescent="0.2">
      <c r="B37" s="54" t="s">
        <v>18</v>
      </c>
      <c r="C37" s="55"/>
      <c r="D37" s="55"/>
      <c r="E37" s="55"/>
      <c r="F37" s="55"/>
    </row>
    <row r="38" spans="2:8" ht="13.5" customHeight="1" x14ac:dyDescent="0.2">
      <c r="B38" s="22" t="s">
        <v>10</v>
      </c>
      <c r="C38" s="23">
        <f>[1]Hárok1!$AJ$49</f>
        <v>68829.579999999987</v>
      </c>
      <c r="D38" s="23">
        <f>[1]Hárok1!$AK$49</f>
        <v>0</v>
      </c>
      <c r="E38" s="30">
        <f>C38+D38</f>
        <v>68829.579999999987</v>
      </c>
      <c r="F38" s="26">
        <f>[1]Hárok1!$AM$49</f>
        <v>74111.88</v>
      </c>
      <c r="G38" s="81"/>
    </row>
    <row r="39" spans="2:8" ht="14.25" customHeight="1" thickBot="1" x14ac:dyDescent="0.25">
      <c r="B39" s="56" t="s">
        <v>12</v>
      </c>
      <c r="C39" s="57">
        <f>[1]Hárok1!$AJ$92</f>
        <v>68830</v>
      </c>
      <c r="D39" s="57">
        <f>[1]Hárok1!$AK$92</f>
        <v>0</v>
      </c>
      <c r="E39" s="30">
        <f>C39+D39</f>
        <v>68830</v>
      </c>
      <c r="F39" s="26">
        <f>[1]Hárok1!$AM$92</f>
        <v>74261.88</v>
      </c>
      <c r="G39" s="81"/>
    </row>
    <row r="40" spans="2:8" ht="21" customHeight="1" thickBot="1" x14ac:dyDescent="0.25">
      <c r="B40" s="58" t="s">
        <v>8</v>
      </c>
      <c r="C40" s="59">
        <f>C39-C38</f>
        <v>0.42000000001280569</v>
      </c>
      <c r="D40" s="59">
        <f t="shared" ref="D40:F40" si="8">D39-D38</f>
        <v>0</v>
      </c>
      <c r="E40" s="59">
        <f t="shared" si="8"/>
        <v>0.42000000001280569</v>
      </c>
      <c r="F40" s="59">
        <f t="shared" si="8"/>
        <v>150</v>
      </c>
    </row>
    <row r="41" spans="2:8" s="1" customFormat="1" x14ac:dyDescent="0.2">
      <c r="B41" s="60" t="s">
        <v>19</v>
      </c>
      <c r="C41" s="61"/>
      <c r="D41" s="61"/>
      <c r="E41" s="62"/>
      <c r="F41" s="62"/>
      <c r="G41" s="3"/>
    </row>
    <row r="42" spans="2:8" x14ac:dyDescent="0.2">
      <c r="B42" s="18" t="s">
        <v>10</v>
      </c>
      <c r="C42" s="19">
        <f>[1]Hárok1!$AN$49</f>
        <v>156000</v>
      </c>
      <c r="D42" s="19">
        <f>[1]Hárok1!$AO$49</f>
        <v>146000</v>
      </c>
      <c r="E42" s="21">
        <f>C42+D42</f>
        <v>302000</v>
      </c>
      <c r="F42" s="26">
        <f>[1]Hárok1!$AQ$49</f>
        <v>296095.82999999996</v>
      </c>
      <c r="G42" s="81"/>
    </row>
    <row r="43" spans="2:8" ht="13.5" customHeight="1" thickBot="1" x14ac:dyDescent="0.25">
      <c r="B43" s="22" t="s">
        <v>12</v>
      </c>
      <c r="C43" s="23">
        <f>[1]Hárok1!$AN$92</f>
        <v>156000</v>
      </c>
      <c r="D43" s="23">
        <f>[1]Hárok1!$AO$92</f>
        <v>146000</v>
      </c>
      <c r="E43" s="21">
        <f>C43+D43</f>
        <v>302000</v>
      </c>
      <c r="F43" s="26">
        <f>[1]Hárok1!$AQ$92</f>
        <v>338567.04000000004</v>
      </c>
      <c r="G43" s="81"/>
    </row>
    <row r="44" spans="2:8" ht="23.25" customHeight="1" thickBot="1" x14ac:dyDescent="0.25">
      <c r="B44" s="63" t="s">
        <v>8</v>
      </c>
      <c r="C44" s="59">
        <f>C43-C42</f>
        <v>0</v>
      </c>
      <c r="D44" s="59">
        <f t="shared" ref="D44:F44" si="9">D43-D42</f>
        <v>0</v>
      </c>
      <c r="E44" s="59">
        <f t="shared" si="9"/>
        <v>0</v>
      </c>
      <c r="F44" s="59">
        <f t="shared" si="9"/>
        <v>42471.210000000079</v>
      </c>
    </row>
    <row r="45" spans="2:8" s="1" customFormat="1" x14ac:dyDescent="0.2">
      <c r="B45" s="64" t="s">
        <v>20</v>
      </c>
      <c r="C45" s="65"/>
      <c r="D45" s="65"/>
      <c r="E45" s="66"/>
      <c r="F45" s="66"/>
      <c r="G45" s="3"/>
    </row>
    <row r="46" spans="2:8" x14ac:dyDescent="0.2">
      <c r="B46" s="18" t="s">
        <v>10</v>
      </c>
      <c r="C46" s="19">
        <f>[1]Hárok1!$AR$49</f>
        <v>6768747</v>
      </c>
      <c r="D46" s="19">
        <f>[1]Hárok1!$AS$49</f>
        <v>1004170</v>
      </c>
      <c r="E46" s="21">
        <f>C46+D46</f>
        <v>7772917</v>
      </c>
      <c r="F46" s="26">
        <f>[1]Hárok1!$AU$49</f>
        <v>7169416.3199999994</v>
      </c>
      <c r="G46" s="81"/>
    </row>
    <row r="47" spans="2:8" ht="13.5" customHeight="1" thickBot="1" x14ac:dyDescent="0.25">
      <c r="B47" s="22" t="s">
        <v>12</v>
      </c>
      <c r="C47" s="23">
        <f>[1]Hárok1!$AR$92</f>
        <v>6506859</v>
      </c>
      <c r="D47" s="23">
        <f>[1]Hárok1!$AS$92</f>
        <v>1112800</v>
      </c>
      <c r="E47" s="21">
        <f>C47+D47</f>
        <v>7619659</v>
      </c>
      <c r="F47" s="26">
        <f>[1]Hárok1!$AU$92</f>
        <v>7720821.8300000001</v>
      </c>
      <c r="G47" s="81"/>
    </row>
    <row r="48" spans="2:8" ht="19.5" customHeight="1" thickBot="1" x14ac:dyDescent="0.25">
      <c r="B48" s="31" t="s">
        <v>8</v>
      </c>
      <c r="C48" s="25">
        <f>C47-C46</f>
        <v>-261888</v>
      </c>
      <c r="D48" s="25">
        <f t="shared" ref="D48:E48" si="10">D47-D46</f>
        <v>108630</v>
      </c>
      <c r="E48" s="93">
        <f t="shared" si="10"/>
        <v>-153258</v>
      </c>
      <c r="F48" s="94">
        <f>F47-F46</f>
        <v>551405.51000000071</v>
      </c>
    </row>
    <row r="49" spans="2:14" x14ac:dyDescent="0.2">
      <c r="B49" s="67" t="s">
        <v>21</v>
      </c>
      <c r="C49" s="68"/>
      <c r="D49" s="68"/>
      <c r="E49" s="69"/>
      <c r="F49" s="69"/>
    </row>
    <row r="50" spans="2:14" x14ac:dyDescent="0.2">
      <c r="B50" s="18" t="s">
        <v>10</v>
      </c>
      <c r="C50" s="19"/>
      <c r="D50" s="19">
        <f>[1]Hárok1!$AW$49</f>
        <v>587984</v>
      </c>
      <c r="E50" s="21">
        <f>C50+D50</f>
        <v>587984</v>
      </c>
      <c r="F50" s="91">
        <f>[1]Hárok1!$AY$49</f>
        <v>632638.43999999994</v>
      </c>
      <c r="G50" s="81"/>
    </row>
    <row r="51" spans="2:14" ht="13.5" customHeight="1" thickBot="1" x14ac:dyDescent="0.25">
      <c r="B51" s="22" t="s">
        <v>12</v>
      </c>
      <c r="C51" s="23"/>
      <c r="D51" s="23">
        <f>[1]Hárok1!$AW$92</f>
        <v>589622</v>
      </c>
      <c r="E51" s="21">
        <f>C51+D51</f>
        <v>589622</v>
      </c>
      <c r="F51" s="91">
        <f>[1]Hárok1!$AY$92</f>
        <v>562023.24</v>
      </c>
      <c r="G51" s="81"/>
    </row>
    <row r="52" spans="2:14" ht="19.5" customHeight="1" thickBot="1" x14ac:dyDescent="0.25">
      <c r="B52" s="31" t="s">
        <v>8</v>
      </c>
      <c r="C52" s="25">
        <f>C51-C50</f>
        <v>0</v>
      </c>
      <c r="D52" s="25">
        <f>D51-D50</f>
        <v>1638</v>
      </c>
      <c r="E52" s="25">
        <f>E51-E50</f>
        <v>1638</v>
      </c>
      <c r="F52" s="25">
        <f>F51-F50</f>
        <v>-70615.199999999953</v>
      </c>
      <c r="G52" s="81"/>
    </row>
    <row r="53" spans="2:14" ht="0.75" hidden="1" customHeight="1" x14ac:dyDescent="0.2">
      <c r="B53" s="70" t="s">
        <v>22</v>
      </c>
      <c r="C53" s="71"/>
      <c r="D53" s="71"/>
      <c r="E53" s="72"/>
      <c r="F53" s="17"/>
    </row>
    <row r="54" spans="2:14" ht="13.5" hidden="1" customHeight="1" x14ac:dyDescent="0.2">
      <c r="B54" s="18" t="s">
        <v>10</v>
      </c>
      <c r="C54" s="19"/>
      <c r="D54" s="19"/>
      <c r="E54" s="21"/>
      <c r="F54" s="73"/>
    </row>
    <row r="55" spans="2:14" ht="13.5" hidden="1" customHeight="1" x14ac:dyDescent="0.2">
      <c r="B55" s="22" t="s">
        <v>12</v>
      </c>
      <c r="C55" s="23"/>
      <c r="D55" s="23"/>
      <c r="E55" s="30"/>
      <c r="F55" s="73"/>
    </row>
    <row r="56" spans="2:14" ht="16.5" hidden="1" customHeight="1" x14ac:dyDescent="0.2">
      <c r="B56" s="74" t="s">
        <v>8</v>
      </c>
      <c r="C56" s="75"/>
      <c r="D56" s="75"/>
      <c r="E56" s="76"/>
      <c r="F56" s="26"/>
    </row>
    <row r="57" spans="2:14" x14ac:dyDescent="0.2">
      <c r="B57" s="77" t="s">
        <v>23</v>
      </c>
      <c r="C57" s="78">
        <f>C6+C10+C14+C18+C22+C26+C30+C34+C38+C42+C46+C50</f>
        <v>103948263.14130001</v>
      </c>
      <c r="D57" s="78">
        <f>D6+D10+D14+D18+D22+D26+D30+D34+D38+D42+D46+D50</f>
        <v>6692368.9552999996</v>
      </c>
      <c r="E57" s="78">
        <f>E6+E10+E14+E18+E22+E26+E30+E34+E38+E42+E46+E50</f>
        <v>110640632.0966</v>
      </c>
      <c r="F57" s="79">
        <f>F6+F10+F14+F18+F22+F26+F30+F34+F38+F42+F46+F50</f>
        <v>105391179.68999998</v>
      </c>
      <c r="G57" s="81"/>
      <c r="H57" s="90"/>
      <c r="I57" s="90"/>
    </row>
    <row r="58" spans="2:14" ht="13.5" customHeight="1" thickBot="1" x14ac:dyDescent="0.25">
      <c r="B58" s="80" t="s">
        <v>12</v>
      </c>
      <c r="C58" s="78">
        <f>C7+C11+C15+C19+C23+C27+C31+C35+C39+C43+C47+C51</f>
        <v>103036384.64</v>
      </c>
      <c r="D58" s="78">
        <f>D7+D11+D15+D19+D23+D27+D31+D35+D39+D43+D47+D51</f>
        <v>7695057</v>
      </c>
      <c r="E58" s="78">
        <f t="shared" ref="E58" si="11">E7+E11+E15+E19+E23+E27+E31+E35+E39+E43+E47+E51</f>
        <v>110731441.64</v>
      </c>
      <c r="F58" s="79">
        <f>F7+F11+F15+F19+F23+F27+F31+F35+F39+F43+F47+F51</f>
        <v>105961021.03</v>
      </c>
      <c r="G58" s="81"/>
      <c r="H58" s="90"/>
      <c r="I58" s="90"/>
    </row>
    <row r="59" spans="2:14" ht="19.5" customHeight="1" thickBot="1" x14ac:dyDescent="0.25">
      <c r="B59" s="82" t="s">
        <v>24</v>
      </c>
      <c r="C59" s="83">
        <f>C58-C57</f>
        <v>-911878.5013000071</v>
      </c>
      <c r="D59" s="83">
        <f>D58-D57</f>
        <v>1002688.0447000004</v>
      </c>
      <c r="E59" s="95">
        <f>E58-E57</f>
        <v>90809.543400004506</v>
      </c>
      <c r="F59" s="96">
        <f>F58-F57</f>
        <v>569841.34000001848</v>
      </c>
      <c r="G59" s="81"/>
      <c r="H59" s="90"/>
    </row>
    <row r="60" spans="2:14" ht="15.6" customHeight="1" x14ac:dyDescent="0.25">
      <c r="B60" s="7"/>
      <c r="C60" s="84"/>
      <c r="D60" s="84"/>
      <c r="E60" s="84"/>
      <c r="F60" s="8"/>
    </row>
    <row r="61" spans="2:14" ht="20.25" customHeight="1" x14ac:dyDescent="0.3">
      <c r="B61" s="101"/>
      <c r="C61" s="101"/>
      <c r="D61" s="101"/>
      <c r="E61" s="101"/>
      <c r="F61" s="85"/>
      <c r="G61" s="92"/>
      <c r="H61" s="85"/>
      <c r="I61" s="85"/>
      <c r="J61" s="85"/>
      <c r="K61" s="85"/>
      <c r="L61" s="85"/>
      <c r="M61" s="85"/>
      <c r="N61" s="85"/>
    </row>
    <row r="62" spans="2:14" ht="13.35" customHeight="1" x14ac:dyDescent="0.2">
      <c r="B62" s="86"/>
      <c r="C62" s="87"/>
      <c r="D62" s="87"/>
      <c r="E62" s="87"/>
      <c r="F62" s="88"/>
    </row>
    <row r="63" spans="2:14" x14ac:dyDescent="0.2">
      <c r="C63" s="99"/>
      <c r="D63" s="99"/>
      <c r="E63" s="99"/>
      <c r="F63" s="100"/>
      <c r="G63" s="100"/>
    </row>
    <row r="64" spans="2:14" x14ac:dyDescent="0.2">
      <c r="C64" s="99"/>
      <c r="D64" s="99"/>
      <c r="E64" s="99"/>
      <c r="F64" s="99"/>
    </row>
  </sheetData>
  <mergeCells count="1">
    <mergeCell ref="B61:E61"/>
  </mergeCells>
  <printOptions horizontalCentered="1" verticalCentered="1"/>
  <pageMargins left="0.6692913385826772" right="0.78740157480314965" top="0.47244094488188981" bottom="0.47244094488188981" header="0.23622047244094491" footer="0.11811023622047245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Návrh 2020</vt:lpstr>
      <vt:lpstr>Hárok1</vt:lpstr>
      <vt:lpstr>Hárok2</vt:lpstr>
      <vt:lpstr>Hárok3</vt:lpstr>
      <vt:lpstr>'Návrh 2020'!Oblasť_tlače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Gogorova</cp:lastModifiedBy>
  <cp:lastPrinted>2020-09-03T12:31:11Z</cp:lastPrinted>
  <dcterms:created xsi:type="dcterms:W3CDTF">2012-04-08T17:02:35Z</dcterms:created>
  <dcterms:modified xsi:type="dcterms:W3CDTF">2020-09-24T10:14:36Z</dcterms:modified>
</cp:coreProperties>
</file>