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H17" i="1" l="1"/>
  <c r="I12" i="1" s="1"/>
  <c r="J12" i="1" s="1"/>
  <c r="E17" i="1"/>
  <c r="F14" i="1" s="1"/>
  <c r="G14" i="1" s="1"/>
  <c r="B17" i="1"/>
  <c r="C15" i="1" s="1"/>
  <c r="D15" i="1" s="1"/>
  <c r="F15" i="1" l="1"/>
  <c r="G15" i="1" s="1"/>
  <c r="C8" i="1"/>
  <c r="D8" i="1" s="1"/>
  <c r="C10" i="1"/>
  <c r="D10" i="1" s="1"/>
  <c r="C12" i="1"/>
  <c r="D12" i="1" s="1"/>
  <c r="C14" i="1"/>
  <c r="D14" i="1" s="1"/>
  <c r="C7" i="1"/>
  <c r="C9" i="1"/>
  <c r="D9" i="1" s="1"/>
  <c r="C11" i="1"/>
  <c r="D11" i="1" s="1"/>
  <c r="C13" i="1"/>
  <c r="D13" i="1" s="1"/>
  <c r="I16" i="1"/>
  <c r="F7" i="1"/>
  <c r="F9" i="1"/>
  <c r="G9" i="1" s="1"/>
  <c r="F11" i="1"/>
  <c r="G11" i="1" s="1"/>
  <c r="F13" i="1"/>
  <c r="G13" i="1" s="1"/>
  <c r="F8" i="1"/>
  <c r="G8" i="1" s="1"/>
  <c r="F10" i="1"/>
  <c r="G10" i="1" s="1"/>
  <c r="F12" i="1"/>
  <c r="G12" i="1" s="1"/>
  <c r="J17" i="1" l="1"/>
  <c r="J16" i="1"/>
  <c r="F17" i="1"/>
  <c r="G7" i="1"/>
  <c r="G17" i="1" s="1"/>
  <c r="D7" i="1"/>
  <c r="D17" i="1" s="1"/>
  <c r="C17" i="1"/>
  <c r="I17" i="1"/>
</calcChain>
</file>

<file path=xl/sharedStrings.xml><?xml version="1.0" encoding="utf-8"?>
<sst xmlns="http://schemas.openxmlformats.org/spreadsheetml/2006/main" count="31" uniqueCount="27">
  <si>
    <t>Fakulta</t>
  </si>
  <si>
    <t>07711</t>
  </si>
  <si>
    <t>077 12</t>
  </si>
  <si>
    <t>0771503</t>
  </si>
  <si>
    <t>SvF</t>
  </si>
  <si>
    <t>SjF</t>
  </si>
  <si>
    <t>FEI</t>
  </si>
  <si>
    <t>FCHPT</t>
  </si>
  <si>
    <t>FA</t>
  </si>
  <si>
    <t>MTF</t>
  </si>
  <si>
    <t>FIIT</t>
  </si>
  <si>
    <t>UM</t>
  </si>
  <si>
    <t>R-STU</t>
  </si>
  <si>
    <t>Podiel FA</t>
  </si>
  <si>
    <t>Podprogram 077 11</t>
  </si>
  <si>
    <t>Podprogram 077 12 vrátane úpravy pre doktorandov</t>
  </si>
  <si>
    <t>ŠDaJ</t>
  </si>
  <si>
    <t>Podiel ŠDaJ</t>
  </si>
  <si>
    <t>Dotácia MŠ na zabezpečenie zvýšenia platových taríf o 4% od 1.1.2016 (vrátane odvodov)</t>
  </si>
  <si>
    <t>077 11</t>
  </si>
  <si>
    <t>077 15 03</t>
  </si>
  <si>
    <t>Podprogram 077 15 03</t>
  </si>
  <si>
    <t>Spolu</t>
  </si>
  <si>
    <t>Dotácia na valorizáciu</t>
  </si>
  <si>
    <t>V Bratislave 2.3.2016</t>
  </si>
  <si>
    <t>Vypracovala: Ing. Matúšková</t>
  </si>
  <si>
    <t>MŠ - 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</si>
</sst>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/>
    <xf numFmtId="0" fontId="0" fillId="0" borderId="4" xfId="0" applyBorder="1"/>
    <xf numFmtId="0" fontId="0" fillId="0" borderId="7" xfId="0" applyBorder="1"/>
    <xf numFmtId="49" fontId="0" fillId="0" borderId="8" xfId="0" applyNumberFormat="1" applyBorder="1"/>
    <xf numFmtId="0" fontId="0" fillId="0" borderId="8" xfId="0" applyBorder="1"/>
    <xf numFmtId="49" fontId="0" fillId="0" borderId="8" xfId="0" applyNumberFormat="1" applyBorder="1" applyAlignment="1">
      <alignment horizontal="center"/>
    </xf>
    <xf numFmtId="0" fontId="0" fillId="0" borderId="10" xfId="0" applyBorder="1"/>
    <xf numFmtId="3" fontId="0" fillId="0" borderId="11" xfId="0" applyNumberFormat="1" applyBorder="1"/>
    <xf numFmtId="0" fontId="0" fillId="0" borderId="11" xfId="0" applyBorder="1"/>
    <xf numFmtId="0" fontId="0" fillId="0" borderId="13" xfId="0" applyBorder="1"/>
    <xf numFmtId="3" fontId="0" fillId="0" borderId="14" xfId="0" applyNumberFormat="1" applyBorder="1"/>
    <xf numFmtId="0" fontId="0" fillId="0" borderId="14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1" fillId="0" borderId="19" xfId="0" applyFont="1" applyBorder="1"/>
    <xf numFmtId="3" fontId="1" fillId="2" borderId="20" xfId="0" applyNumberFormat="1" applyFont="1" applyFill="1" applyBorder="1"/>
    <xf numFmtId="0" fontId="1" fillId="2" borderId="20" xfId="0" applyFont="1" applyFill="1" applyBorder="1"/>
    <xf numFmtId="3" fontId="1" fillId="3" borderId="20" xfId="0" applyNumberFormat="1" applyFont="1" applyFill="1" applyBorder="1"/>
    <xf numFmtId="0" fontId="1" fillId="3" borderId="20" xfId="0" applyFont="1" applyFill="1" applyBorder="1"/>
    <xf numFmtId="3" fontId="1" fillId="4" borderId="20" xfId="0" applyNumberFormat="1" applyFont="1" applyFill="1" applyBorder="1"/>
    <xf numFmtId="0" fontId="1" fillId="4" borderId="20" xfId="0" applyFont="1" applyFill="1" applyBorder="1"/>
    <xf numFmtId="3" fontId="1" fillId="4" borderId="21" xfId="0" applyNumberFormat="1" applyFont="1" applyFill="1" applyBorder="1"/>
    <xf numFmtId="0" fontId="0" fillId="4" borderId="2" xfId="0" applyFill="1" applyBorder="1"/>
    <xf numFmtId="3" fontId="0" fillId="4" borderId="3" xfId="0" applyNumberFormat="1" applyFill="1" applyBorder="1"/>
    <xf numFmtId="0" fontId="0" fillId="3" borderId="2" xfId="0" applyFill="1" applyBorder="1"/>
    <xf numFmtId="3" fontId="0" fillId="3" borderId="2" xfId="0" applyNumberFormat="1" applyFill="1" applyBorder="1"/>
    <xf numFmtId="0" fontId="0" fillId="2" borderId="2" xfId="0" applyFill="1" applyBorder="1"/>
    <xf numFmtId="3" fontId="0" fillId="2" borderId="2" xfId="0" applyNumberFormat="1" applyFill="1" applyBorder="1"/>
    <xf numFmtId="49" fontId="1" fillId="2" borderId="8" xfId="0" applyNumberFormat="1" applyFont="1" applyFill="1" applyBorder="1" applyAlignment="1">
      <alignment wrapText="1"/>
    </xf>
    <xf numFmtId="3" fontId="1" fillId="2" borderId="11" xfId="0" applyNumberFormat="1" applyFont="1" applyFill="1" applyBorder="1"/>
    <xf numFmtId="3" fontId="1" fillId="2" borderId="14" xfId="0" applyNumberFormat="1" applyFont="1" applyFill="1" applyBorder="1"/>
    <xf numFmtId="3" fontId="1" fillId="2" borderId="17" xfId="0" applyNumberFormat="1" applyFont="1" applyFill="1" applyBorder="1"/>
    <xf numFmtId="49" fontId="1" fillId="3" borderId="8" xfId="0" applyNumberFormat="1" applyFont="1" applyFill="1" applyBorder="1" applyAlignment="1">
      <alignment wrapText="1"/>
    </xf>
    <xf numFmtId="3" fontId="1" fillId="3" borderId="11" xfId="0" applyNumberFormat="1" applyFont="1" applyFill="1" applyBorder="1"/>
    <xf numFmtId="3" fontId="1" fillId="3" borderId="14" xfId="0" applyNumberFormat="1" applyFont="1" applyFill="1" applyBorder="1"/>
    <xf numFmtId="3" fontId="1" fillId="3" borderId="17" xfId="0" applyNumberFormat="1" applyFont="1" applyFill="1" applyBorder="1"/>
    <xf numFmtId="49" fontId="1" fillId="4" borderId="9" xfId="0" applyNumberFormat="1" applyFont="1" applyFill="1" applyBorder="1" applyAlignment="1">
      <alignment wrapText="1"/>
    </xf>
    <xf numFmtId="0" fontId="1" fillId="4" borderId="12" xfId="0" applyFont="1" applyFill="1" applyBorder="1"/>
    <xf numFmtId="0" fontId="1" fillId="4" borderId="15" xfId="0" applyFont="1" applyFill="1" applyBorder="1"/>
    <xf numFmtId="0" fontId="1" fillId="4" borderId="18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/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D23" sqref="D23"/>
    </sheetView>
  </sheetViews>
  <sheetFormatPr defaultRowHeight="15" x14ac:dyDescent="0.25"/>
  <cols>
    <col min="2" max="4" width="16.7109375" customWidth="1"/>
    <col min="5" max="5" width="13.28515625" customWidth="1"/>
    <col min="6" max="7" width="16.7109375" customWidth="1"/>
    <col min="8" max="8" width="13.28515625" customWidth="1"/>
    <col min="9" max="10" width="16.7109375" customWidth="1"/>
  </cols>
  <sheetData>
    <row r="1" spans="1:11" x14ac:dyDescent="0.25">
      <c r="A1" s="49" t="s">
        <v>18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ht="15.75" thickBot="1" x14ac:dyDescent="0.3">
      <c r="A2" s="2"/>
      <c r="B2" s="3"/>
      <c r="C2" s="3"/>
      <c r="D2" s="3"/>
      <c r="E2" s="3"/>
      <c r="F2" s="3"/>
      <c r="G2" s="3"/>
      <c r="H2" s="3"/>
      <c r="I2" s="3"/>
      <c r="J2" s="3"/>
    </row>
    <row r="3" spans="1:11" ht="15.75" thickBot="1" x14ac:dyDescent="0.3">
      <c r="A3" s="4" t="s">
        <v>26</v>
      </c>
      <c r="B3" s="31"/>
      <c r="C3" s="31" t="s">
        <v>19</v>
      </c>
      <c r="D3" s="32">
        <v>916616</v>
      </c>
      <c r="E3" s="29"/>
      <c r="F3" s="29" t="s">
        <v>2</v>
      </c>
      <c r="G3" s="30">
        <v>600012</v>
      </c>
      <c r="H3" s="27"/>
      <c r="I3" s="27" t="s">
        <v>20</v>
      </c>
      <c r="J3" s="28">
        <v>82694</v>
      </c>
    </row>
    <row r="4" spans="1:11" ht="15.75" thickBot="1" x14ac:dyDescent="0.3"/>
    <row r="5" spans="1:11" x14ac:dyDescent="0.25">
      <c r="A5" s="5"/>
      <c r="B5" s="45" t="s">
        <v>14</v>
      </c>
      <c r="C5" s="45"/>
      <c r="D5" s="45"/>
      <c r="E5" s="46" t="s">
        <v>15</v>
      </c>
      <c r="F5" s="46"/>
      <c r="G5" s="46"/>
      <c r="H5" s="47" t="s">
        <v>21</v>
      </c>
      <c r="I5" s="47"/>
      <c r="J5" s="48"/>
    </row>
    <row r="6" spans="1:11" ht="30.75" thickBot="1" x14ac:dyDescent="0.3">
      <c r="A6" s="6" t="s">
        <v>0</v>
      </c>
      <c r="B6" s="7" t="s">
        <v>1</v>
      </c>
      <c r="C6" s="7" t="s">
        <v>13</v>
      </c>
      <c r="D6" s="33" t="s">
        <v>23</v>
      </c>
      <c r="E6" s="8" t="s">
        <v>2</v>
      </c>
      <c r="F6" s="7" t="s">
        <v>13</v>
      </c>
      <c r="G6" s="37" t="s">
        <v>23</v>
      </c>
      <c r="H6" s="9" t="s">
        <v>3</v>
      </c>
      <c r="I6" s="9" t="s">
        <v>17</v>
      </c>
      <c r="J6" s="41" t="s">
        <v>23</v>
      </c>
      <c r="K6" s="1"/>
    </row>
    <row r="7" spans="1:11" ht="15.75" thickTop="1" x14ac:dyDescent="0.25">
      <c r="A7" s="10" t="s">
        <v>4</v>
      </c>
      <c r="B7" s="11">
        <v>132310</v>
      </c>
      <c r="C7" s="12">
        <f>B7/B17</f>
        <v>0.20143444588399897</v>
      </c>
      <c r="D7" s="34">
        <f>C7*D3</f>
        <v>184638.03604840761</v>
      </c>
      <c r="E7" s="11">
        <v>13837</v>
      </c>
      <c r="F7" s="12">
        <f>E7/E17</f>
        <v>0.11925261352569572</v>
      </c>
      <c r="G7" s="38">
        <f>F7*G3</f>
        <v>71552.999146779737</v>
      </c>
      <c r="H7" s="12"/>
      <c r="I7" s="12"/>
      <c r="J7" s="42"/>
    </row>
    <row r="8" spans="1:11" x14ac:dyDescent="0.25">
      <c r="A8" s="13" t="s">
        <v>5</v>
      </c>
      <c r="B8" s="14">
        <v>66326</v>
      </c>
      <c r="C8" s="15">
        <f>B8/B17</f>
        <v>0.10097756071122452</v>
      </c>
      <c r="D8" s="35">
        <f>C8*D3</f>
        <v>92557.647788879767</v>
      </c>
      <c r="E8" s="14">
        <v>11412</v>
      </c>
      <c r="F8" s="15">
        <f>E8/E17</f>
        <v>9.8353026346407427E-2</v>
      </c>
      <c r="G8" s="39">
        <f>F8*G3</f>
        <v>59012.996044160616</v>
      </c>
      <c r="H8" s="15"/>
      <c r="I8" s="15"/>
      <c r="J8" s="43"/>
    </row>
    <row r="9" spans="1:11" x14ac:dyDescent="0.25">
      <c r="A9" s="13" t="s">
        <v>6</v>
      </c>
      <c r="B9" s="14">
        <v>102890</v>
      </c>
      <c r="C9" s="15">
        <f>B9/B17</f>
        <v>0.15664417003253461</v>
      </c>
      <c r="D9" s="35">
        <f>C9*D3</f>
        <v>143582.55255854173</v>
      </c>
      <c r="E9" s="14">
        <v>24102</v>
      </c>
      <c r="F9" s="15">
        <f>E9/E17</f>
        <v>0.20772035059596142</v>
      </c>
      <c r="G9" s="39">
        <f>F9*G3</f>
        <v>124634.703001784</v>
      </c>
      <c r="H9" s="15"/>
      <c r="I9" s="15"/>
      <c r="J9" s="43"/>
    </row>
    <row r="10" spans="1:11" x14ac:dyDescent="0.25">
      <c r="A10" s="13" t="s">
        <v>7</v>
      </c>
      <c r="B10" s="14">
        <v>107895</v>
      </c>
      <c r="C10" s="15">
        <f>B10/B17</f>
        <v>0.16426399772242514</v>
      </c>
      <c r="D10" s="35">
        <f>C10*D3</f>
        <v>150567.00853633846</v>
      </c>
      <c r="E10" s="14">
        <v>37317</v>
      </c>
      <c r="F10" s="15">
        <f>E10/E17</f>
        <v>0.32161232774000054</v>
      </c>
      <c r="G10" s="39">
        <f>F10*G3</f>
        <v>192971.2559919332</v>
      </c>
      <c r="H10" s="15"/>
      <c r="I10" s="15"/>
      <c r="J10" s="43"/>
    </row>
    <row r="11" spans="1:11" x14ac:dyDescent="0.25">
      <c r="A11" s="13" t="s">
        <v>8</v>
      </c>
      <c r="B11" s="14">
        <v>59088</v>
      </c>
      <c r="C11" s="15">
        <f>B11/B17</f>
        <v>8.9958117590459769E-2</v>
      </c>
      <c r="D11" s="35">
        <f>C11*D3</f>
        <v>82457.049913296869</v>
      </c>
      <c r="E11" s="14">
        <v>6491</v>
      </c>
      <c r="F11" s="15">
        <f>E11/E17</f>
        <v>5.5941946548767142E-2</v>
      </c>
      <c r="G11" s="39">
        <f>F11*G3</f>
        <v>33565.83923261887</v>
      </c>
      <c r="H11" s="15"/>
      <c r="I11" s="15"/>
      <c r="J11" s="43"/>
    </row>
    <row r="12" spans="1:11" x14ac:dyDescent="0.25">
      <c r="A12" s="13" t="s">
        <v>9</v>
      </c>
      <c r="B12" s="14">
        <v>96755</v>
      </c>
      <c r="C12" s="15">
        <f>B12/B17</f>
        <v>0.14730398164542605</v>
      </c>
      <c r="D12" s="35">
        <f>C12*D3</f>
        <v>135021.18643990383</v>
      </c>
      <c r="E12" s="14">
        <v>19589</v>
      </c>
      <c r="F12" s="15">
        <f>E12/E17</f>
        <v>0.16882557247632099</v>
      </c>
      <c r="G12" s="39">
        <f>F12*G3</f>
        <v>101297.36939266231</v>
      </c>
      <c r="H12" s="14">
        <v>8252</v>
      </c>
      <c r="I12" s="15">
        <f>H12/H17</f>
        <v>0.1770321584107438</v>
      </c>
      <c r="J12" s="43">
        <f>I12*J3</f>
        <v>14639.497307618047</v>
      </c>
    </row>
    <row r="13" spans="1:11" x14ac:dyDescent="0.25">
      <c r="A13" s="13" t="s">
        <v>10</v>
      </c>
      <c r="B13" s="14">
        <v>26218</v>
      </c>
      <c r="C13" s="15">
        <f>B13/B17</f>
        <v>3.9915413061648287E-2</v>
      </c>
      <c r="D13" s="35">
        <f>C13*D3</f>
        <v>36587.10625891581</v>
      </c>
      <c r="E13" s="14">
        <v>2259</v>
      </c>
      <c r="F13" s="15">
        <f>E13/E17</f>
        <v>1.9468935025984437E-2</v>
      </c>
      <c r="G13" s="39">
        <f>F13*G3</f>
        <v>11681.594642810975</v>
      </c>
      <c r="H13" s="14"/>
      <c r="I13" s="15"/>
      <c r="J13" s="43"/>
    </row>
    <row r="14" spans="1:11" x14ac:dyDescent="0.25">
      <c r="A14" s="13" t="s">
        <v>11</v>
      </c>
      <c r="B14" s="14">
        <v>15352</v>
      </c>
      <c r="C14" s="15">
        <f>B14/B17</f>
        <v>2.3372546392647207E-2</v>
      </c>
      <c r="D14" s="35">
        <f>C14*D3</f>
        <v>21423.649984242711</v>
      </c>
      <c r="E14" s="14">
        <v>857</v>
      </c>
      <c r="F14" s="15">
        <f>E14/E17</f>
        <v>7.3859572010928111E-3</v>
      </c>
      <c r="G14" s="39">
        <f>F14*G3</f>
        <v>4431.6629521421</v>
      </c>
      <c r="H14" s="14"/>
      <c r="I14" s="15"/>
      <c r="J14" s="43"/>
    </row>
    <row r="15" spans="1:11" x14ac:dyDescent="0.25">
      <c r="A15" s="13" t="s">
        <v>12</v>
      </c>
      <c r="B15" s="14">
        <v>50005</v>
      </c>
      <c r="C15" s="15">
        <f>B15/B17</f>
        <v>7.612976695963547E-2</v>
      </c>
      <c r="D15" s="35">
        <f>C15*D3</f>
        <v>69781.762471473223</v>
      </c>
      <c r="E15" s="14">
        <v>167</v>
      </c>
      <c r="F15" s="15">
        <f>E15/E17</f>
        <v>1.4392705397695443E-3</v>
      </c>
      <c r="G15" s="39">
        <f>F15*G3</f>
        <v>863.57959510820376</v>
      </c>
      <c r="H15" s="14"/>
      <c r="I15" s="15"/>
      <c r="J15" s="43"/>
    </row>
    <row r="16" spans="1:11" ht="15.75" thickBot="1" x14ac:dyDescent="0.3">
      <c r="A16" s="16" t="s">
        <v>16</v>
      </c>
      <c r="B16" s="17"/>
      <c r="C16" s="18"/>
      <c r="D16" s="36"/>
      <c r="E16" s="17"/>
      <c r="F16" s="18"/>
      <c r="G16" s="40"/>
      <c r="H16" s="17">
        <v>38361</v>
      </c>
      <c r="I16" s="18">
        <f>H16/H17</f>
        <v>0.82296784158925618</v>
      </c>
      <c r="J16" s="44">
        <f>I16*J3</f>
        <v>68054.502692381953</v>
      </c>
    </row>
    <row r="17" spans="1:10" ht="33.75" customHeight="1" thickTop="1" thickBot="1" x14ac:dyDescent="0.3">
      <c r="A17" s="19" t="s">
        <v>22</v>
      </c>
      <c r="B17" s="20">
        <f t="shared" ref="B17:G17" si="0">SUM(B7:B15)</f>
        <v>656839</v>
      </c>
      <c r="C17" s="21">
        <f t="shared" si="0"/>
        <v>1</v>
      </c>
      <c r="D17" s="20">
        <f t="shared" si="0"/>
        <v>916616</v>
      </c>
      <c r="E17" s="22">
        <f t="shared" si="0"/>
        <v>116031</v>
      </c>
      <c r="F17" s="23">
        <f t="shared" si="0"/>
        <v>1</v>
      </c>
      <c r="G17" s="22">
        <f t="shared" si="0"/>
        <v>600011.99999999988</v>
      </c>
      <c r="H17" s="24">
        <f>SUM(H12:H16)</f>
        <v>46613</v>
      </c>
      <c r="I17" s="25">
        <f>SUM(I12:I16)</f>
        <v>1</v>
      </c>
      <c r="J17" s="26">
        <f>SUM(J12:J16)</f>
        <v>82694</v>
      </c>
    </row>
    <row r="22" spans="1:10" x14ac:dyDescent="0.25">
      <c r="A22" t="s">
        <v>24</v>
      </c>
    </row>
    <row r="23" spans="1:10" x14ac:dyDescent="0.25">
      <c r="A23" t="s">
        <v>25</v>
      </c>
    </row>
  </sheetData>
  <mergeCells count="4">
    <mergeCell ref="B5:D5"/>
    <mergeCell ref="E5:G5"/>
    <mergeCell ref="H5:J5"/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2016-03-02T09:52:11Z</dcterms:created>
  <dcterms:modified xsi:type="dcterms:W3CDTF">2016-03-24T08:33:01Z</dcterms:modified>
</cp:coreProperties>
</file>