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Čerpanie rozpočtu" sheetId="1" r:id="rId1"/>
  </sheets>
  <definedNames>
    <definedName name="_xlnm._FilterDatabase" localSheetId="0" hidden="1">'Čerpanie rozpočtu'!$A$5:$E$5</definedName>
  </definedNames>
  <calcPr calcId="145621"/>
</workbook>
</file>

<file path=xl/calcChain.xml><?xml version="1.0" encoding="utf-8"?>
<calcChain xmlns="http://schemas.openxmlformats.org/spreadsheetml/2006/main">
  <c r="C18" i="1" l="1"/>
  <c r="B29" i="1" l="1"/>
  <c r="D29" i="1"/>
  <c r="B11" i="1" l="1"/>
  <c r="D11" i="1"/>
  <c r="B16" i="1"/>
  <c r="D16" i="1"/>
  <c r="B23" i="1"/>
  <c r="D23" i="1"/>
  <c r="B35" i="1"/>
  <c r="D35" i="1"/>
  <c r="B39" i="1"/>
  <c r="D39" i="1"/>
  <c r="B43" i="1"/>
  <c r="D43" i="1"/>
  <c r="B48" i="1"/>
  <c r="D47" i="1"/>
  <c r="D48" i="1" s="1"/>
  <c r="C45" i="1"/>
  <c r="C48" i="1" s="1"/>
  <c r="D49" i="1" l="1"/>
  <c r="B49" i="1"/>
  <c r="C41" i="1"/>
  <c r="C43" i="1" s="1"/>
  <c r="C37" i="1"/>
  <c r="C39" i="1" s="1"/>
  <c r="C31" i="1"/>
  <c r="C35" i="1" s="1"/>
  <c r="C25" i="1"/>
  <c r="C29" i="1" s="1"/>
  <c r="C23" i="1"/>
  <c r="C13" i="1"/>
  <c r="C16" i="1" s="1"/>
  <c r="C7" i="1"/>
  <c r="C11" i="1" s="1"/>
  <c r="C49" i="1" l="1"/>
</calcChain>
</file>

<file path=xl/sharedStrings.xml><?xml version="1.0" encoding="utf-8"?>
<sst xmlns="http://schemas.openxmlformats.org/spreadsheetml/2006/main" count="83" uniqueCount="66">
  <si>
    <t>Názov: Rozvoj výskumnej infraštruktúry STU</t>
  </si>
  <si>
    <t xml:space="preserve">Názov položky rozpočtu </t>
  </si>
  <si>
    <t>Prevádzkové náklady</t>
  </si>
  <si>
    <t>Kancelársky nábytok</t>
  </si>
  <si>
    <t>Spotrebný materiál</t>
  </si>
  <si>
    <t>Kancelárske potreby</t>
  </si>
  <si>
    <t>Propagačné materiály a publicita</t>
  </si>
  <si>
    <t>Modernizácia laboratórií</t>
  </si>
  <si>
    <t>IKT vybavenie</t>
  </si>
  <si>
    <t>Tuzemské a zahraničné služobné cesty</t>
  </si>
  <si>
    <t>Zákazka: 1043</t>
  </si>
  <si>
    <t>Celkom čerpané</t>
  </si>
  <si>
    <t>Ostáva</t>
  </si>
  <si>
    <t>Celkom pridelené</t>
  </si>
  <si>
    <t>Personálne výdavky</t>
  </si>
  <si>
    <t>Poznámka</t>
  </si>
  <si>
    <t>3D modelovací systém vrátame testovacieho materiálu a softvéru pre realizáciu 3D štruktúr</t>
  </si>
  <si>
    <t>Vypracovala: Mgr. Emília Búciová</t>
  </si>
  <si>
    <t>Rektorát  celkom:</t>
  </si>
  <si>
    <t>CND celkom:</t>
  </si>
  <si>
    <t>FIIT celkom:</t>
  </si>
  <si>
    <t>FA celkom:</t>
  </si>
  <si>
    <t>FEI celkom:</t>
  </si>
  <si>
    <t>SvF celkom:</t>
  </si>
  <si>
    <t>MTF celkom:</t>
  </si>
  <si>
    <t>SjF celkom:</t>
  </si>
  <si>
    <t>Rektorát (Projektové stredisko, Centrum pre ochranu duševného vlastníctva, Centrum pre transfer technológií)</t>
  </si>
  <si>
    <t>Projekt celkom</t>
  </si>
  <si>
    <t>Centrum pre nanodiagnostiku STU</t>
  </si>
  <si>
    <t>Fakulta elektrotechniky a informatiky STU</t>
  </si>
  <si>
    <t>Fakulta informatiky a informačných technológií STU</t>
  </si>
  <si>
    <t>Fakulta architektúry STU</t>
  </si>
  <si>
    <t>Stavebná fakulta STU</t>
  </si>
  <si>
    <t>Materiálovotechnologická fakulta STU</t>
  </si>
  <si>
    <t>Strojnícka fakulta STU</t>
  </si>
  <si>
    <t xml:space="preserve">Položka naviazaná na propagáciu UVP, očakávame v tomto smere pokyny pána rektora. Realizovaná objednávka na pamätnú tabuľu UVP a informačnú tabuľu UVP - 2. fáza. </t>
  </si>
  <si>
    <t>IKT vybavenie - bežné výdavky</t>
  </si>
  <si>
    <t>IKT vybavenie - kapitálky</t>
  </si>
  <si>
    <t>Vyčerpané - 1.Q 2017 a 2. Q.2017</t>
  </si>
  <si>
    <t>Objednané a dodané na základe platnej RD Lamitec. Pôvodná suma pre FIIT 3800,00 €, suma 5,08 € presunutá na FIIT z R STU, nebolo nutné  písať žiadosť o presun , lebo v rozpočte ide o jednu položku.</t>
  </si>
  <si>
    <t>Objednané a dodané na základe platnej RD Lamitec. Pôvodná suma pre R STU 1 979,00 €, suma 5,08 € presunutá pre FIIT, nebolo nutné  písať žiadosť o presun , lebo v rozpočte ide o jednu položku.</t>
  </si>
  <si>
    <t>Požiadavka na VO za všetky fakulty odovzdaná na útvar VO dňa 29.3.2017. Ing. Frank oznámil až 1.8.2017 e-mailom všetkým fakultám, že si majú urobiť ZHN. Podľa informácie Ing. Ploskuňákovej zo dňa 14.9.2017 prebieha proces obstarávania.</t>
  </si>
  <si>
    <t>Eduproduct s.r.o. - dodané</t>
  </si>
  <si>
    <t>Mzdy čerpané za 03/2017 až 08/2017. K čerpaniu za 09/2017 ešte nie sú údaje.</t>
  </si>
  <si>
    <t>Mzdy čerpané za 02/2017 až 08/2017. K čerpaniu za 09/2017 ešte nie sú údaje.</t>
  </si>
  <si>
    <t>Mzdy čerpané za  04/2017 až 08/2017. K čerpaniu za 09/2017 ešte nie sú údaje.</t>
  </si>
  <si>
    <t>V Bratislave, 05.10.2017</t>
  </si>
  <si>
    <t>Podľa informácie Ing. Ploskuňákovej zo dňa 14.9.2017 sú už dve zrealizované. Zatiaľ nedodali žiadosť o poskytnutie dotácie.</t>
  </si>
  <si>
    <t>Požiadavka na VO za všetky fakulty odovzdaná na útvar VO dňa 29.3.2017. Ing. Frank oznámil až 1.8.2017 e-mailom všetkým fakultám, že si majú urobiť ZHN. ZHN je v procese.</t>
  </si>
  <si>
    <r>
      <t>Zatiaľ nerealizované. Dostali poučenie o ich zdokladovaní.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Priebežné urgencie zo strany projektového manažéra.</t>
    </r>
  </si>
  <si>
    <t>Mzdy čerpané za  03/2017 a 06/2017. K čerpaniu za 09/2017 ešte nie sú údaje.</t>
  </si>
  <si>
    <r>
      <t xml:space="preserve">ZNH na fakulte po odsúhlasení Ing. Koleničkom ukončená. </t>
    </r>
    <r>
      <rPr>
        <sz val="11"/>
        <color theme="1"/>
        <rFont val="Calibri"/>
        <family val="2"/>
        <charset val="238"/>
        <scheme val="minor"/>
      </rPr>
      <t>Podľa informácie Bc. Holiča  mala byť dodávka prístroja koncom septembra. Zatiaľ nezaslali žiadosť o dotáciu.</t>
    </r>
  </si>
  <si>
    <r>
      <rPr>
        <b/>
        <sz val="14"/>
        <color theme="1"/>
        <rFont val="Calibri"/>
        <family val="2"/>
        <charset val="238"/>
        <scheme val="minor"/>
      </rPr>
      <t xml:space="preserve">Príloha č. 1 k Informácii o projekte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
Projekt č. 003STU-2-3/2016
</t>
    </r>
  </si>
  <si>
    <t>Podľa ich vyjadrení si vyžiadajú ďalšiu dotáciu v októbri a decembri, ktorou by sa mala položka dočerpať</t>
  </si>
  <si>
    <t>Zatiaľ požiadali o dotáciu na 3 uskutočnené pracovné cesty</t>
  </si>
  <si>
    <r>
      <rPr>
        <sz val="11"/>
        <color theme="1"/>
        <rFont val="Calibri"/>
        <family val="2"/>
        <charset val="238"/>
        <scheme val="minor"/>
      </rPr>
      <t xml:space="preserve"> Na fakulte prebeblo VO - ZNH na časť nábytku. Na stoličky je ZNH v procese.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</si>
  <si>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Na základe platnej RD prebehla aukcia. IKT je objednané.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</si>
  <si>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 xml:space="preserve">Na základe platnej RD a aukcie. </t>
  </si>
  <si>
    <r>
      <t xml:space="preserve">Všetky požiadavky boli realizované formou objednávok priamym zadaním na základe výhradných dodávateľov. Schválené Ing. Koleničkom. </t>
    </r>
    <r>
      <rPr>
        <sz val="11"/>
        <rFont val="Calibri"/>
        <family val="2"/>
        <charset val="238"/>
        <scheme val="minor"/>
      </rPr>
      <t>Tekutý dusík za 111,65 € bude ešte dodaný v dvoch zostávajúcich odberoch.</t>
    </r>
  </si>
  <si>
    <r>
      <t xml:space="preserve">Mzdy čerpané za  02/2017 až 08/2017  -  Búciová a Behúlová, Rybanská čerpá mzdy od 04/2014 až 08//2017 a  Belko čerpá mzdy od 07/2017 až 08/2017.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Belko nemá šancu dočerpať hodiny. K čerpaniu za 09/2017 ešte nie sú údaje.Mzda vyplácaná zo zákazky projektu nie je kompatibilná z rozpočtom projektu. Na ÚĽZ zasielame sumu (hod. sadzba + odvody x počet odpracovaných hodín), ale mzda je počítaná podľa hod. sadzby z platového dekrétu a v prípade nízkej hodinovej sadzby (Behúlová) zahŕňa niekedy aj celý fond pracovného času, čiže nie je totožná s počtom hodín odpracovaných na projekte podľa pracovného výkazu. Na problém bol upozornený pán kvestor aj pani Ševčíková.  K čerpaniu za 09/2017 ešte nie sú údaje.</t>
    </r>
  </si>
  <si>
    <r>
      <t>Mzdy čerpané za  03/2017 a 08/2017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K čerpaniu za 09/2017 ešte nie sú údaje.Položka doktorand so sumou 3 236,69 € nie je obsadená. Pán kvestor navrhol obsadenie položky od októbra  Ľubomírom Vančom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Mzda vyplácaná zo zákazky projektu nie je kompatibilná z rozpočtom projektu. Na ÚĽZ zasielame sumu (hod. sadzba + odvody x počet odpracovaných hodín), ale mzda je počítaná podľa hodinovej sadzby z platového dekrétu.</t>
    </r>
  </si>
  <si>
    <t>ČERPANIE ROZPOČTU PROJEKTU - stav k 05.10.2017</t>
  </si>
  <si>
    <t>Rozpočet bol krátený o 8,13 € zrušením jednej personálnej položky v prospech navýšenia šiestich položiek Centra STU pre nanodiagnostiku.</t>
  </si>
  <si>
    <r>
      <t>Na základe platnej RD a aukcie sa nakúpilo IKT: tlačiareň a 3 x notebook v úhrnnej výške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2377,00 €. V krátkom čase požiadajú o poskytnutie dotácie z projektu.</t>
    </r>
  </si>
  <si>
    <t>Požiadavka na VO za všetky fakulty odovzdaná na útvar VO dňa 29.3.2017.Ing. Frank oznámil až 1.8.2017 e-mailom všetkým fakultám, že si majú urobiť ZHN. Malá časť sa realizovala  priamym zadaním na základe certifikátu výhradného dodávateľa po odsúhlasení útvarom VO. ZNH v procese na fakulte.</t>
  </si>
  <si>
    <r>
      <t xml:space="preserve">VO ukončené - ZoD, objednávka za projekt vystavená vo výške  </t>
    </r>
    <r>
      <rPr>
        <sz val="11"/>
        <color theme="1"/>
        <rFont val="Calibri"/>
        <family val="2"/>
        <charset val="238"/>
        <scheme val="minor"/>
      </rPr>
      <t xml:space="preserve">50 604,00 € </t>
    </r>
    <r>
      <rPr>
        <sz val="11"/>
        <color theme="1"/>
        <rFont val="Calibri"/>
        <family val="2"/>
        <scheme val="minor"/>
      </rPr>
      <t xml:space="preserve"> -predpoklad ukončenia prác v polovici novembra. </t>
    </r>
    <r>
      <rPr>
        <b/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</si>
</sst>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0" fontId="0" fillId="0" borderId="1" xfId="0" applyBorder="1"/>
    <xf numFmtId="0" fontId="5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0" fillId="0" borderId="0" xfId="0" applyNumberFormat="1"/>
    <xf numFmtId="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3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5" fillId="1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8" fillId="10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7" borderId="6" xfId="0" applyFont="1" applyFill="1" applyBorder="1" applyAlignment="1">
      <alignment horizontal="center" vertical="center"/>
    </xf>
    <xf numFmtId="0" fontId="0" fillId="0" borderId="6" xfId="0" applyBorder="1" applyAlignment="1"/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6" zoomScaleNormal="100" workbookViewId="0">
      <selection activeCell="E28" sqref="E28"/>
    </sheetView>
  </sheetViews>
  <sheetFormatPr defaultRowHeight="15" x14ac:dyDescent="0.25"/>
  <cols>
    <col min="1" max="1" width="29.7109375" customWidth="1"/>
    <col min="2" max="2" width="13.5703125" customWidth="1"/>
    <col min="3" max="3" width="13" customWidth="1"/>
    <col min="4" max="4" width="14.5703125" customWidth="1"/>
    <col min="5" max="5" width="53.7109375" customWidth="1"/>
  </cols>
  <sheetData>
    <row r="1" spans="1:5" ht="35.25" customHeight="1" x14ac:dyDescent="0.25">
      <c r="A1" s="47" t="s">
        <v>52</v>
      </c>
      <c r="B1" s="47"/>
      <c r="C1" s="47"/>
      <c r="D1" s="47"/>
    </row>
    <row r="2" spans="1:5" ht="15.75" x14ac:dyDescent="0.25">
      <c r="A2" s="1" t="s">
        <v>0</v>
      </c>
      <c r="B2" s="1"/>
      <c r="C2" s="1"/>
      <c r="D2" s="1"/>
    </row>
    <row r="3" spans="1:5" ht="18.75" x14ac:dyDescent="0.25">
      <c r="A3" s="37" t="s">
        <v>61</v>
      </c>
      <c r="B3" s="37"/>
      <c r="C3" s="37"/>
      <c r="D3" s="37"/>
      <c r="E3" s="38"/>
    </row>
    <row r="4" spans="1:5" ht="15.75" thickBot="1" x14ac:dyDescent="0.3">
      <c r="A4" s="3" t="s">
        <v>10</v>
      </c>
    </row>
    <row r="5" spans="1:5" ht="30.75" thickBot="1" x14ac:dyDescent="0.3">
      <c r="A5" s="6" t="s">
        <v>1</v>
      </c>
      <c r="B5" s="4" t="s">
        <v>13</v>
      </c>
      <c r="C5" s="4" t="s">
        <v>11</v>
      </c>
      <c r="D5" s="4" t="s">
        <v>12</v>
      </c>
      <c r="E5" s="5" t="s">
        <v>15</v>
      </c>
    </row>
    <row r="6" spans="1:5" x14ac:dyDescent="0.25">
      <c r="A6" s="39" t="s">
        <v>33</v>
      </c>
      <c r="B6" s="39"/>
      <c r="C6" s="39"/>
      <c r="D6" s="39"/>
      <c r="E6" s="40"/>
    </row>
    <row r="7" spans="1:5" ht="30.75" customHeight="1" x14ac:dyDescent="0.25">
      <c r="A7" s="7" t="s">
        <v>14</v>
      </c>
      <c r="B7" s="8">
        <v>112920.91</v>
      </c>
      <c r="C7" s="8">
        <f>B7-D7</f>
        <v>71936.13</v>
      </c>
      <c r="D7" s="8">
        <v>40984.78</v>
      </c>
      <c r="E7" s="9" t="s">
        <v>43</v>
      </c>
    </row>
    <row r="8" spans="1:5" ht="32.25" customHeight="1" x14ac:dyDescent="0.25">
      <c r="A8" s="7" t="s">
        <v>2</v>
      </c>
      <c r="B8" s="8">
        <v>33000</v>
      </c>
      <c r="C8" s="8">
        <v>15079.48</v>
      </c>
      <c r="D8" s="8">
        <v>17920.52</v>
      </c>
      <c r="E8" s="28" t="s">
        <v>53</v>
      </c>
    </row>
    <row r="9" spans="1:5" ht="30.75" customHeight="1" x14ac:dyDescent="0.25">
      <c r="A9" s="10" t="s">
        <v>9</v>
      </c>
      <c r="B9" s="8">
        <v>7500</v>
      </c>
      <c r="C9" s="8">
        <v>4076.09</v>
      </c>
      <c r="D9" s="8">
        <v>3423.91</v>
      </c>
      <c r="E9" s="28" t="s">
        <v>54</v>
      </c>
    </row>
    <row r="10" spans="1:5" ht="90" customHeight="1" x14ac:dyDescent="0.25">
      <c r="A10" s="7" t="s">
        <v>4</v>
      </c>
      <c r="B10" s="8">
        <v>15000</v>
      </c>
      <c r="C10" s="8">
        <v>1104</v>
      </c>
      <c r="D10" s="8">
        <v>13896</v>
      </c>
      <c r="E10" s="9" t="s">
        <v>64</v>
      </c>
    </row>
    <row r="11" spans="1:5" ht="18.75" customHeight="1" thickBot="1" x14ac:dyDescent="0.3">
      <c r="A11" s="20" t="s">
        <v>24</v>
      </c>
      <c r="B11" s="8">
        <f>SUM(B7:B10)</f>
        <v>168420.91</v>
      </c>
      <c r="C11" s="8">
        <f>SUM(C7:C10)</f>
        <v>92195.7</v>
      </c>
      <c r="D11" s="8">
        <f>SUM(D7:D10)</f>
        <v>76225.210000000006</v>
      </c>
      <c r="E11" s="9"/>
    </row>
    <row r="12" spans="1:5" x14ac:dyDescent="0.25">
      <c r="A12" s="41" t="s">
        <v>32</v>
      </c>
      <c r="B12" s="41"/>
      <c r="C12" s="41"/>
      <c r="D12" s="41"/>
      <c r="E12" s="42"/>
    </row>
    <row r="13" spans="1:5" ht="30" x14ac:dyDescent="0.25">
      <c r="A13" s="7" t="s">
        <v>14</v>
      </c>
      <c r="B13" s="8">
        <v>1014</v>
      </c>
      <c r="C13" s="8">
        <f>B13-D13</f>
        <v>743.6</v>
      </c>
      <c r="D13" s="8">
        <v>270.39999999999998</v>
      </c>
      <c r="E13" s="9" t="s">
        <v>44</v>
      </c>
    </row>
    <row r="14" spans="1:5" ht="42.75" customHeight="1" x14ac:dyDescent="0.25">
      <c r="A14" s="7" t="s">
        <v>7</v>
      </c>
      <c r="B14" s="8">
        <v>50604</v>
      </c>
      <c r="C14" s="8">
        <v>0</v>
      </c>
      <c r="D14" s="8">
        <v>50604</v>
      </c>
      <c r="E14" s="9" t="s">
        <v>65</v>
      </c>
    </row>
    <row r="15" spans="1:5" ht="33.75" customHeight="1" x14ac:dyDescent="0.25">
      <c r="A15" s="7" t="s">
        <v>3</v>
      </c>
      <c r="B15" s="8">
        <v>10125</v>
      </c>
      <c r="C15" s="8">
        <v>0</v>
      </c>
      <c r="D15" s="8">
        <v>10125</v>
      </c>
      <c r="E15" s="10" t="s">
        <v>55</v>
      </c>
    </row>
    <row r="16" spans="1:5" ht="15.75" thickBot="1" x14ac:dyDescent="0.3">
      <c r="A16" s="19" t="s">
        <v>23</v>
      </c>
      <c r="B16" s="8">
        <f>SUM(B13:B15)</f>
        <v>61743</v>
      </c>
      <c r="C16" s="8">
        <f>SUM(C13:C15)</f>
        <v>743.6</v>
      </c>
      <c r="D16" s="8">
        <f>SUM(D13:D15)</f>
        <v>60999.4</v>
      </c>
      <c r="E16" s="9"/>
    </row>
    <row r="17" spans="1:5" x14ac:dyDescent="0.25">
      <c r="A17" s="43" t="s">
        <v>30</v>
      </c>
      <c r="B17" s="43"/>
      <c r="C17" s="43"/>
      <c r="D17" s="43"/>
      <c r="E17" s="44"/>
    </row>
    <row r="18" spans="1:5" ht="30" x14ac:dyDescent="0.25">
      <c r="A18" s="7" t="s">
        <v>14</v>
      </c>
      <c r="B18" s="8">
        <v>36977.199999999997</v>
      </c>
      <c r="C18" s="8">
        <f>B18-D18</f>
        <v>32718.399999999998</v>
      </c>
      <c r="D18" s="8">
        <v>4258.8</v>
      </c>
      <c r="E18" s="9" t="s">
        <v>44</v>
      </c>
    </row>
    <row r="19" spans="1:5" x14ac:dyDescent="0.25">
      <c r="A19" s="7" t="s">
        <v>2</v>
      </c>
      <c r="B19" s="8">
        <v>2000</v>
      </c>
      <c r="C19" s="8">
        <v>1999.61</v>
      </c>
      <c r="D19" s="8">
        <v>0.39</v>
      </c>
      <c r="E19" s="9" t="s">
        <v>38</v>
      </c>
    </row>
    <row r="20" spans="1:5" x14ac:dyDescent="0.25">
      <c r="A20" s="7" t="s">
        <v>37</v>
      </c>
      <c r="B20" s="8">
        <v>14311</v>
      </c>
      <c r="C20" s="8">
        <v>14192.71</v>
      </c>
      <c r="D20" s="8">
        <v>118.29</v>
      </c>
      <c r="E20" s="9" t="s">
        <v>42</v>
      </c>
    </row>
    <row r="21" spans="1:5" ht="24" customHeight="1" x14ac:dyDescent="0.25">
      <c r="A21" s="10" t="s">
        <v>36</v>
      </c>
      <c r="B21" s="8">
        <v>7289</v>
      </c>
      <c r="C21" s="8">
        <v>0</v>
      </c>
      <c r="D21" s="8">
        <v>7289</v>
      </c>
      <c r="E21" s="27" t="s">
        <v>56</v>
      </c>
    </row>
    <row r="22" spans="1:5" ht="59.25" customHeight="1" x14ac:dyDescent="0.25">
      <c r="A22" s="10" t="s">
        <v>5</v>
      </c>
      <c r="B22" s="8">
        <v>3805.08</v>
      </c>
      <c r="C22" s="8">
        <v>3805.08</v>
      </c>
      <c r="D22" s="8">
        <v>0</v>
      </c>
      <c r="E22" s="9" t="s">
        <v>39</v>
      </c>
    </row>
    <row r="23" spans="1:5" ht="15.75" thickBot="1" x14ac:dyDescent="0.3">
      <c r="A23" s="18" t="s">
        <v>20</v>
      </c>
      <c r="B23" s="8">
        <f>SUM(B18:B22)</f>
        <v>64382.28</v>
      </c>
      <c r="C23" s="8">
        <f>SUM(C18:C22)</f>
        <v>52715.799999999996</v>
      </c>
      <c r="D23" s="8">
        <f>SUM(D18:D22)</f>
        <v>11666.48</v>
      </c>
      <c r="E23" s="9"/>
    </row>
    <row r="24" spans="1:5" x14ac:dyDescent="0.25">
      <c r="A24" s="45" t="s">
        <v>34</v>
      </c>
      <c r="B24" s="45"/>
      <c r="C24" s="45"/>
      <c r="D24" s="45"/>
      <c r="E24" s="46"/>
    </row>
    <row r="25" spans="1:5" ht="30" x14ac:dyDescent="0.25">
      <c r="A25" s="7" t="s">
        <v>14</v>
      </c>
      <c r="B25" s="8">
        <v>16224</v>
      </c>
      <c r="C25" s="8">
        <f>B25-D25</f>
        <v>15607.49</v>
      </c>
      <c r="D25" s="8">
        <v>616.51</v>
      </c>
      <c r="E25" s="9" t="s">
        <v>43</v>
      </c>
    </row>
    <row r="26" spans="1:5" ht="75" x14ac:dyDescent="0.25">
      <c r="A26" s="7" t="s">
        <v>4</v>
      </c>
      <c r="B26" s="8">
        <v>2140</v>
      </c>
      <c r="C26" s="8">
        <v>0</v>
      </c>
      <c r="D26" s="8">
        <v>2140</v>
      </c>
      <c r="E26" s="9" t="s">
        <v>41</v>
      </c>
    </row>
    <row r="27" spans="1:5" ht="45" x14ac:dyDescent="0.25">
      <c r="A27" s="10" t="s">
        <v>9</v>
      </c>
      <c r="B27" s="8">
        <v>4000</v>
      </c>
      <c r="C27" s="8">
        <v>0</v>
      </c>
      <c r="D27" s="8">
        <v>4000</v>
      </c>
      <c r="E27" s="9" t="s">
        <v>47</v>
      </c>
    </row>
    <row r="28" spans="1:5" ht="45.75" customHeight="1" x14ac:dyDescent="0.25">
      <c r="A28" s="10" t="s">
        <v>8</v>
      </c>
      <c r="B28" s="8">
        <v>2400</v>
      </c>
      <c r="C28" s="8">
        <v>0</v>
      </c>
      <c r="D28" s="8">
        <v>2400</v>
      </c>
      <c r="E28" s="32" t="s">
        <v>63</v>
      </c>
    </row>
    <row r="29" spans="1:5" ht="17.25" customHeight="1" thickBot="1" x14ac:dyDescent="0.3">
      <c r="A29" s="17" t="s">
        <v>25</v>
      </c>
      <c r="B29" s="8">
        <f>SUM(B25:B28)</f>
        <v>24764</v>
      </c>
      <c r="C29" s="8">
        <f>SUM(C25:C28)</f>
        <v>15607.49</v>
      </c>
      <c r="D29" s="8">
        <f>SUM(D25:D28)</f>
        <v>9156.51</v>
      </c>
      <c r="E29" s="11"/>
    </row>
    <row r="30" spans="1:5" x14ac:dyDescent="0.25">
      <c r="A30" s="48" t="s">
        <v>31</v>
      </c>
      <c r="B30" s="48"/>
      <c r="C30" s="48"/>
      <c r="D30" s="48"/>
      <c r="E30" s="49"/>
    </row>
    <row r="31" spans="1:5" ht="30" x14ac:dyDescent="0.25">
      <c r="A31" s="7" t="s">
        <v>14</v>
      </c>
      <c r="B31" s="8">
        <v>7517.12</v>
      </c>
      <c r="C31" s="8">
        <f>B31-D31</f>
        <v>3231.2799999999997</v>
      </c>
      <c r="D31" s="8">
        <v>4285.84</v>
      </c>
      <c r="E31" s="9" t="s">
        <v>45</v>
      </c>
    </row>
    <row r="32" spans="1:5" ht="60" x14ac:dyDescent="0.25">
      <c r="A32" s="7" t="s">
        <v>4</v>
      </c>
      <c r="B32" s="8">
        <v>3500</v>
      </c>
      <c r="C32" s="8">
        <v>0</v>
      </c>
      <c r="D32" s="8">
        <v>3500</v>
      </c>
      <c r="E32" s="9" t="s">
        <v>48</v>
      </c>
    </row>
    <row r="33" spans="1:5" ht="21.75" customHeight="1" x14ac:dyDescent="0.25">
      <c r="A33" s="10" t="s">
        <v>8</v>
      </c>
      <c r="B33" s="8">
        <v>1000</v>
      </c>
      <c r="C33" s="8">
        <v>957.71</v>
      </c>
      <c r="D33" s="29">
        <v>42.29</v>
      </c>
      <c r="E33" s="30" t="s">
        <v>57</v>
      </c>
    </row>
    <row r="34" spans="1:5" ht="35.25" customHeight="1" x14ac:dyDescent="0.25">
      <c r="A34" s="10" t="s">
        <v>9</v>
      </c>
      <c r="B34" s="8">
        <v>1000</v>
      </c>
      <c r="C34" s="8">
        <v>0</v>
      </c>
      <c r="D34" s="8">
        <v>1000</v>
      </c>
      <c r="E34" s="9" t="s">
        <v>49</v>
      </c>
    </row>
    <row r="35" spans="1:5" ht="15.75" thickBot="1" x14ac:dyDescent="0.3">
      <c r="A35" s="22" t="s">
        <v>21</v>
      </c>
      <c r="B35" s="8">
        <f>SUM(B31:B34)</f>
        <v>13017.119999999999</v>
      </c>
      <c r="C35" s="8">
        <f>SUM(C31:C34)</f>
        <v>4188.99</v>
      </c>
      <c r="D35" s="8">
        <f>SUM(D31:D34)</f>
        <v>8828.130000000001</v>
      </c>
      <c r="E35" s="9"/>
    </row>
    <row r="36" spans="1:5" x14ac:dyDescent="0.25">
      <c r="A36" s="50" t="s">
        <v>29</v>
      </c>
      <c r="B36" s="50"/>
      <c r="C36" s="50"/>
      <c r="D36" s="50"/>
      <c r="E36" s="51"/>
    </row>
    <row r="37" spans="1:5" ht="30" x14ac:dyDescent="0.25">
      <c r="A37" s="7" t="s">
        <v>14</v>
      </c>
      <c r="B37" s="8">
        <v>15331.68</v>
      </c>
      <c r="C37" s="8">
        <f>B37-D37</f>
        <v>14716.06</v>
      </c>
      <c r="D37" s="8">
        <v>615.62</v>
      </c>
      <c r="E37" s="28" t="s">
        <v>50</v>
      </c>
    </row>
    <row r="38" spans="1:5" ht="63.75" customHeight="1" x14ac:dyDescent="0.25">
      <c r="A38" s="7" t="s">
        <v>16</v>
      </c>
      <c r="B38" s="8">
        <v>9340</v>
      </c>
      <c r="C38" s="8">
        <v>0</v>
      </c>
      <c r="D38" s="8">
        <v>9340</v>
      </c>
      <c r="E38" s="9" t="s">
        <v>51</v>
      </c>
    </row>
    <row r="39" spans="1:5" ht="15.75" thickBot="1" x14ac:dyDescent="0.3">
      <c r="A39" s="16" t="s">
        <v>22</v>
      </c>
      <c r="B39" s="8">
        <f>SUM(B37:B38)</f>
        <v>24671.68</v>
      </c>
      <c r="C39" s="8">
        <f>SUM(C37:C38)</f>
        <v>14716.06</v>
      </c>
      <c r="D39" s="8">
        <f>SUM(D37:D38)</f>
        <v>9955.6200000000008</v>
      </c>
      <c r="E39" s="9"/>
    </row>
    <row r="40" spans="1:5" x14ac:dyDescent="0.25">
      <c r="A40" s="52" t="s">
        <v>28</v>
      </c>
      <c r="B40" s="52"/>
      <c r="C40" s="52"/>
      <c r="D40" s="52"/>
      <c r="E40" s="53"/>
    </row>
    <row r="41" spans="1:5" ht="120" x14ac:dyDescent="0.25">
      <c r="A41" s="7" t="s">
        <v>14</v>
      </c>
      <c r="B41" s="8">
        <v>60012.56</v>
      </c>
      <c r="C41" s="8">
        <f>B41-D41</f>
        <v>36229.519999999997</v>
      </c>
      <c r="D41" s="8">
        <v>23783.040000000001</v>
      </c>
      <c r="E41" s="9" t="s">
        <v>60</v>
      </c>
    </row>
    <row r="42" spans="1:5" ht="60" x14ac:dyDescent="0.25">
      <c r="A42" s="7" t="s">
        <v>4</v>
      </c>
      <c r="B42" s="8">
        <v>16360</v>
      </c>
      <c r="C42" s="8">
        <v>16232.02</v>
      </c>
      <c r="D42" s="8">
        <v>127.98</v>
      </c>
      <c r="E42" s="28" t="s">
        <v>58</v>
      </c>
    </row>
    <row r="43" spans="1:5" ht="15.75" thickBot="1" x14ac:dyDescent="0.3">
      <c r="A43" s="15" t="s">
        <v>19</v>
      </c>
      <c r="B43" s="8">
        <f>SUM(B41:B42)</f>
        <v>76372.56</v>
      </c>
      <c r="C43" s="8">
        <f>SUM(C41:C42)</f>
        <v>52461.539999999994</v>
      </c>
      <c r="D43" s="8">
        <f>SUM(D41:D42)</f>
        <v>23911.02</v>
      </c>
      <c r="E43" s="9"/>
    </row>
    <row r="44" spans="1:5" x14ac:dyDescent="0.25">
      <c r="A44" s="33" t="s">
        <v>26</v>
      </c>
      <c r="B44" s="33"/>
      <c r="C44" s="33"/>
      <c r="D44" s="33"/>
      <c r="E44" s="34"/>
    </row>
    <row r="45" spans="1:5" ht="195" customHeight="1" x14ac:dyDescent="0.25">
      <c r="A45" s="7" t="s">
        <v>14</v>
      </c>
      <c r="B45" s="8">
        <v>51646.400000000001</v>
      </c>
      <c r="C45" s="8">
        <f>B45-D45</f>
        <v>24029.07</v>
      </c>
      <c r="D45" s="8">
        <v>27617.33</v>
      </c>
      <c r="E45" s="9" t="s">
        <v>59</v>
      </c>
    </row>
    <row r="46" spans="1:5" ht="62.25" customHeight="1" x14ac:dyDescent="0.25">
      <c r="A46" s="7" t="s">
        <v>5</v>
      </c>
      <c r="B46" s="8">
        <v>1973.92</v>
      </c>
      <c r="C46" s="8">
        <v>1791.36</v>
      </c>
      <c r="D46" s="8">
        <v>182.56</v>
      </c>
      <c r="E46" s="9" t="s">
        <v>40</v>
      </c>
    </row>
    <row r="47" spans="1:5" ht="45" x14ac:dyDescent="0.25">
      <c r="A47" s="7" t="s">
        <v>6</v>
      </c>
      <c r="B47" s="8">
        <v>15000</v>
      </c>
      <c r="C47" s="8">
        <v>416.4</v>
      </c>
      <c r="D47" s="8">
        <f>B47-C47</f>
        <v>14583.6</v>
      </c>
      <c r="E47" s="9" t="s">
        <v>35</v>
      </c>
    </row>
    <row r="48" spans="1:5" x14ac:dyDescent="0.25">
      <c r="A48" s="26" t="s">
        <v>18</v>
      </c>
      <c r="B48" s="13">
        <f>SUM(B45:B47)</f>
        <v>68620.320000000007</v>
      </c>
      <c r="C48" s="14">
        <f>SUM(C45:C47)</f>
        <v>26236.83</v>
      </c>
      <c r="D48" s="14">
        <f>SUM(D45:D47)</f>
        <v>42383.490000000005</v>
      </c>
      <c r="E48" s="2"/>
    </row>
    <row r="49" spans="1:5" ht="24" customHeight="1" x14ac:dyDescent="0.25">
      <c r="A49" s="25" t="s">
        <v>27</v>
      </c>
      <c r="B49" s="23">
        <f>B11+B16+B23+B29+B35+B39+B43+B48</f>
        <v>501991.87</v>
      </c>
      <c r="C49" s="24">
        <f>C11+C16+C23+C35+C29+C39+C43+C48</f>
        <v>258866.01</v>
      </c>
      <c r="D49" s="24">
        <f>D11+D16+D23+D29+D35+D39+D43+D48</f>
        <v>243125.86000000004</v>
      </c>
      <c r="E49" s="31" t="s">
        <v>62</v>
      </c>
    </row>
    <row r="50" spans="1:5" ht="15" customHeight="1" x14ac:dyDescent="0.25">
      <c r="A50" s="35"/>
      <c r="B50" s="36"/>
      <c r="C50" s="36"/>
      <c r="D50" s="36"/>
      <c r="E50" s="36"/>
    </row>
    <row r="51" spans="1:5" x14ac:dyDescent="0.25">
      <c r="A51" t="s">
        <v>46</v>
      </c>
    </row>
    <row r="52" spans="1:5" x14ac:dyDescent="0.25">
      <c r="A52" t="s">
        <v>17</v>
      </c>
    </row>
    <row r="54" spans="1:5" x14ac:dyDescent="0.25">
      <c r="B54" s="12"/>
    </row>
    <row r="55" spans="1:5" x14ac:dyDescent="0.25">
      <c r="B55" s="12"/>
    </row>
    <row r="60" spans="1:5" x14ac:dyDescent="0.25">
      <c r="B60" s="21"/>
    </row>
  </sheetData>
  <autoFilter ref="A5:E5"/>
  <mergeCells count="12">
    <mergeCell ref="C1:D1"/>
    <mergeCell ref="A1:B1"/>
    <mergeCell ref="A30:E30"/>
    <mergeCell ref="A36:E36"/>
    <mergeCell ref="A40:E40"/>
    <mergeCell ref="A44:E44"/>
    <mergeCell ref="A50:E50"/>
    <mergeCell ref="A3:E3"/>
    <mergeCell ref="A6:E6"/>
    <mergeCell ref="A12:E12"/>
    <mergeCell ref="A17:E17"/>
    <mergeCell ref="A24:E24"/>
  </mergeCells>
  <pageMargins left="0.7" right="0.7" top="0.75" bottom="0.75" header="0.3" footer="0.3"/>
  <pageSetup paperSize="8" scale="65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Čerpanie rozpočtu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2017-10-13T06:20:04Z</dcterms:modified>
</cp:coreProperties>
</file>