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7080"/>
  </bookViews>
  <sheets>
    <sheet name="UVP" sheetId="1" r:id="rId1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B16" i="1"/>
  <c r="K14" i="1"/>
  <c r="J20" i="1" l="1"/>
  <c r="I20" i="1"/>
  <c r="H20" i="1"/>
  <c r="G20" i="1"/>
  <c r="F20" i="1"/>
  <c r="E20" i="1"/>
  <c r="D20" i="1"/>
  <c r="C20" i="1"/>
  <c r="B20" i="1"/>
  <c r="K18" i="1"/>
  <c r="K20" i="1" s="1"/>
  <c r="K16" i="1"/>
  <c r="K12" i="1"/>
  <c r="J17" i="1" s="1"/>
  <c r="C17" i="1" l="1"/>
  <c r="E17" i="1"/>
  <c r="G17" i="1"/>
  <c r="I17" i="1"/>
  <c r="B17" i="1"/>
  <c r="D17" i="1"/>
  <c r="F17" i="1"/>
  <c r="H17" i="1"/>
  <c r="K17" i="1" l="1"/>
</calcChain>
</file>

<file path=xl/sharedStrings.xml><?xml version="1.0" encoding="utf-8"?>
<sst xmlns="http://schemas.openxmlformats.org/spreadsheetml/2006/main" count="20" uniqueCount="20">
  <si>
    <t>Rozdelenie neúčelovej dotácie na program 077 12 01 - dodatočne pridelené prostriedky z MF</t>
  </si>
  <si>
    <t xml:space="preserve">Dodatok č. 13 k SD2016 </t>
  </si>
  <si>
    <t xml:space="preserve">0771201      </t>
  </si>
  <si>
    <t>SvF</t>
  </si>
  <si>
    <t>SjF</t>
  </si>
  <si>
    <t>FEI</t>
  </si>
  <si>
    <t>FCHPT</t>
  </si>
  <si>
    <t>FA</t>
  </si>
  <si>
    <t>MtF</t>
  </si>
  <si>
    <t>FIIT</t>
  </si>
  <si>
    <t>UM</t>
  </si>
  <si>
    <t>spolu</t>
  </si>
  <si>
    <t>Úprava dotácie MŠ VVaŠ SR</t>
  </si>
  <si>
    <t>Podiel fakúlt na UVP /celková suma 600 tis. EUR/</t>
  </si>
  <si>
    <t xml:space="preserve">Rozdelenie </t>
  </si>
  <si>
    <t>Rozdelenie zaokrúhlene</t>
  </si>
  <si>
    <t>Spolu na súčasť</t>
  </si>
  <si>
    <t>Dotácia na PP 0771201</t>
  </si>
  <si>
    <t>UVP_STU</t>
  </si>
  <si>
    <t>Rozdelenie na UVP v zmysle schváleného rozpisu dotácie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</si>
</sst>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4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3" fillId="0" borderId="0" xfId="2" applyFill="1" applyBorder="1"/>
    <xf numFmtId="3" fontId="3" fillId="0" borderId="0" xfId="2" applyNumberFormat="1" applyFill="1" applyBorder="1"/>
    <xf numFmtId="3" fontId="4" fillId="0" borderId="0" xfId="2" applyNumberFormat="1" applyFont="1" applyFill="1"/>
    <xf numFmtId="3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/>
    <xf numFmtId="3" fontId="5" fillId="0" borderId="0" xfId="2" applyNumberFormat="1" applyFont="1" applyFill="1"/>
    <xf numFmtId="0" fontId="3" fillId="0" borderId="0" xfId="2" applyFill="1" applyBorder="1" applyAlignment="1">
      <alignment horizontal="right"/>
    </xf>
    <xf numFmtId="3" fontId="3" fillId="0" borderId="0" xfId="2" applyNumberFormat="1" applyFill="1" applyBorder="1" applyAlignment="1">
      <alignment horizontal="center" wrapText="1"/>
    </xf>
    <xf numFmtId="3" fontId="3" fillId="0" borderId="0" xfId="2" applyNumberFormat="1" applyFill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0" xfId="2" applyFill="1" applyBorder="1" applyAlignment="1">
      <alignment horizontal="center"/>
    </xf>
    <xf numFmtId="3" fontId="3" fillId="0" borderId="0" xfId="2" applyNumberFormat="1" applyFill="1" applyBorder="1" applyAlignment="1">
      <alignment wrapText="1"/>
    </xf>
    <xf numFmtId="3" fontId="3" fillId="0" borderId="0" xfId="2" applyNumberFormat="1" applyFill="1"/>
    <xf numFmtId="0" fontId="3" fillId="0" borderId="0" xfId="2" applyFill="1"/>
    <xf numFmtId="3" fontId="3" fillId="0" borderId="0" xfId="2" applyNumberFormat="1" applyFill="1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49" fontId="1" fillId="3" borderId="1" xfId="0" applyNumberFormat="1" applyFont="1" applyFill="1" applyBorder="1"/>
    <xf numFmtId="0" fontId="6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49" fontId="1" fillId="0" borderId="2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4" fontId="8" fillId="2" borderId="6" xfId="3" applyNumberFormat="1" applyFont="1" applyFill="1" applyBorder="1"/>
    <xf numFmtId="49" fontId="9" fillId="2" borderId="1" xfId="0" applyNumberFormat="1" applyFont="1" applyFill="1" applyBorder="1" applyAlignment="1">
      <alignment wrapText="1"/>
    </xf>
    <xf numFmtId="4" fontId="10" fillId="2" borderId="3" xfId="3" applyNumberFormat="1" applyFont="1" applyFill="1" applyBorder="1"/>
    <xf numFmtId="4" fontId="10" fillId="2" borderId="4" xfId="3" applyNumberFormat="1" applyFont="1" applyFill="1" applyBorder="1"/>
    <xf numFmtId="4" fontId="10" fillId="2" borderId="5" xfId="3" applyNumberFormat="1" applyFont="1" applyFill="1" applyBorder="1"/>
    <xf numFmtId="3" fontId="9" fillId="2" borderId="1" xfId="0" applyNumberFormat="1" applyFont="1" applyFill="1" applyBorder="1"/>
    <xf numFmtId="0" fontId="9" fillId="0" borderId="0" xfId="0" applyFont="1"/>
    <xf numFmtId="0" fontId="4" fillId="2" borderId="0" xfId="2" applyFont="1" applyFill="1"/>
    <xf numFmtId="0" fontId="3" fillId="2" borderId="0" xfId="2" applyFill="1" applyAlignment="1">
      <alignment horizontal="left"/>
    </xf>
    <xf numFmtId="0" fontId="3" fillId="2" borderId="0" xfId="2" applyFill="1"/>
    <xf numFmtId="0" fontId="11" fillId="2" borderId="0" xfId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wrapText="1"/>
    </xf>
    <xf numFmtId="0" fontId="4" fillId="0" borderId="0" xfId="2" applyFont="1" applyAlignment="1">
      <alignment horizontal="left" vertical="top" wrapText="1"/>
    </xf>
  </cellXfs>
  <cellStyles count="4">
    <cellStyle name="Normálna" xfId="0" builtinId="0"/>
    <cellStyle name="Normálna 4" xfId="2"/>
    <cellStyle name="normálne_Príloha è. 1 - AS STU r.2007" xfId="1"/>
    <cellStyle name="normálne_Suhrn DOT 2005 dofinanc v maji + korekcia v dec05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zoomScaleNormal="100" workbookViewId="0">
      <selection activeCell="A16" sqref="A16"/>
    </sheetView>
  </sheetViews>
  <sheetFormatPr defaultRowHeight="15" x14ac:dyDescent="0.25"/>
  <cols>
    <col min="1" max="1" width="28.28515625" customWidth="1"/>
    <col min="2" max="2" width="14.5703125" customWidth="1"/>
    <col min="3" max="6" width="11.85546875" bestFit="1" customWidth="1"/>
    <col min="7" max="7" width="10" bestFit="1" customWidth="1"/>
    <col min="8" max="9" width="9.42578125" bestFit="1" customWidth="1"/>
    <col min="10" max="10" width="11.85546875" bestFit="1" customWidth="1"/>
    <col min="11" max="11" width="10" bestFit="1" customWidth="1"/>
  </cols>
  <sheetData>
    <row r="2" spans="1:11" ht="52.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5" customHeight="1" x14ac:dyDescent="0.25">
      <c r="A3" s="45" t="s">
        <v>17</v>
      </c>
      <c r="B3" s="45">
        <v>2016</v>
      </c>
      <c r="C3" s="1"/>
      <c r="D3" s="2"/>
      <c r="E3" s="2"/>
      <c r="F3" s="2"/>
      <c r="G3" s="2"/>
      <c r="H3" s="1"/>
      <c r="I3" s="2"/>
      <c r="J3" s="49"/>
      <c r="K3" s="49"/>
    </row>
    <row r="4" spans="1:11" ht="15" customHeight="1" x14ac:dyDescent="0.35">
      <c r="A4" s="46"/>
      <c r="B4" s="47"/>
      <c r="C4" s="1"/>
      <c r="D4" s="2"/>
      <c r="E4" s="1"/>
      <c r="F4" s="1"/>
      <c r="G4" s="1"/>
      <c r="H4" s="1"/>
      <c r="I4" s="1"/>
      <c r="J4" s="2"/>
      <c r="K4" s="2"/>
    </row>
    <row r="5" spans="1:11" ht="12" customHeight="1" x14ac:dyDescent="0.25">
      <c r="A5" s="50" t="s">
        <v>1</v>
      </c>
      <c r="B5" s="3">
        <v>180275</v>
      </c>
      <c r="C5" s="1"/>
      <c r="D5" s="4"/>
      <c r="E5" s="4"/>
      <c r="F5" s="4"/>
      <c r="G5" s="4"/>
      <c r="H5" s="5"/>
      <c r="I5" s="4"/>
      <c r="J5" s="4"/>
      <c r="K5" s="4"/>
    </row>
    <row r="6" spans="1:11" ht="12" customHeight="1" x14ac:dyDescent="0.25">
      <c r="A6" s="50"/>
      <c r="B6" s="3"/>
      <c r="C6" s="1"/>
      <c r="D6" s="4"/>
      <c r="E6" s="4"/>
      <c r="F6" s="4"/>
      <c r="G6" s="4"/>
      <c r="H6" s="5"/>
      <c r="I6" s="4"/>
      <c r="J6" s="4"/>
      <c r="K6" s="4"/>
    </row>
    <row r="7" spans="1:11" ht="12.75" customHeight="1" x14ac:dyDescent="0.35">
      <c r="A7" s="6"/>
      <c r="B7" s="7"/>
      <c r="C7" s="1"/>
      <c r="D7" s="8"/>
      <c r="E7" s="9"/>
      <c r="F7" s="10"/>
      <c r="G7" s="11"/>
      <c r="H7" s="12"/>
      <c r="I7" s="12"/>
      <c r="J7" s="9"/>
      <c r="K7" s="9"/>
    </row>
    <row r="8" spans="1:11" ht="14.45" x14ac:dyDescent="0.35">
      <c r="A8" s="6"/>
      <c r="B8" s="3"/>
      <c r="C8" s="1"/>
      <c r="D8" s="1"/>
      <c r="E8" s="13"/>
      <c r="F8" s="2"/>
      <c r="G8" s="11"/>
      <c r="H8" s="12"/>
      <c r="I8" s="12"/>
      <c r="J8" s="1"/>
      <c r="K8" s="1"/>
    </row>
    <row r="9" spans="1:11" ht="14.45" x14ac:dyDescent="0.35">
      <c r="A9" s="6"/>
      <c r="B9" s="14"/>
      <c r="C9" s="15"/>
      <c r="D9" s="15"/>
      <c r="E9" s="16"/>
      <c r="F9" s="14"/>
      <c r="G9" s="17"/>
      <c r="H9" s="18"/>
      <c r="I9" s="18"/>
      <c r="J9" s="15"/>
      <c r="K9" s="15"/>
    </row>
    <row r="10" spans="1:11" ht="14.45" x14ac:dyDescent="0.35">
      <c r="A10" s="6"/>
      <c r="B10" s="14"/>
      <c r="C10" s="15"/>
      <c r="D10" s="15"/>
      <c r="E10" s="16"/>
      <c r="F10" s="14"/>
      <c r="G10" s="17"/>
      <c r="H10" s="18"/>
      <c r="I10" s="18"/>
      <c r="J10" s="15"/>
      <c r="K10" s="15"/>
    </row>
    <row r="11" spans="1:11" ht="12.75" customHeight="1" x14ac:dyDescent="0.25">
      <c r="A11" s="19" t="s">
        <v>2</v>
      </c>
      <c r="B11" s="20" t="s">
        <v>3</v>
      </c>
      <c r="C11" s="20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9</v>
      </c>
      <c r="I11" s="20" t="s">
        <v>10</v>
      </c>
      <c r="J11" s="20" t="s">
        <v>18</v>
      </c>
      <c r="K11" s="21" t="s">
        <v>11</v>
      </c>
    </row>
    <row r="12" spans="1:11" x14ac:dyDescent="0.25">
      <c r="A12" s="19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2">
        <f>B5</f>
        <v>180275</v>
      </c>
    </row>
    <row r="13" spans="1:11" ht="14.45" x14ac:dyDescent="0.35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6"/>
    </row>
    <row r="14" spans="1:11" s="44" customFormat="1" ht="38.25" x14ac:dyDescent="0.2">
      <c r="A14" s="39" t="s">
        <v>19</v>
      </c>
      <c r="B14" s="40">
        <v>78091</v>
      </c>
      <c r="C14" s="40">
        <v>31977</v>
      </c>
      <c r="D14" s="40">
        <v>32479</v>
      </c>
      <c r="E14" s="40">
        <v>66955</v>
      </c>
      <c r="F14" s="40">
        <v>10000</v>
      </c>
      <c r="G14" s="40">
        <v>200000</v>
      </c>
      <c r="H14" s="40">
        <v>80536</v>
      </c>
      <c r="I14" s="41">
        <v>0</v>
      </c>
      <c r="J14" s="42">
        <v>99962</v>
      </c>
      <c r="K14" s="43">
        <f>SUM(B14:J14)</f>
        <v>600000</v>
      </c>
    </row>
    <row r="15" spans="1:11" ht="14.45" hidden="1" x14ac:dyDescent="0.35">
      <c r="A15" s="36"/>
      <c r="B15" s="38">
        <v>600000</v>
      </c>
      <c r="C15" s="38">
        <v>600000</v>
      </c>
      <c r="D15" s="38">
        <v>600000</v>
      </c>
      <c r="E15" s="38">
        <v>600000</v>
      </c>
      <c r="F15" s="38">
        <v>600000</v>
      </c>
      <c r="G15" s="38">
        <v>600000</v>
      </c>
      <c r="H15" s="38">
        <v>600000</v>
      </c>
      <c r="I15" s="38">
        <v>600000</v>
      </c>
      <c r="J15" s="38">
        <v>600000</v>
      </c>
      <c r="K15" s="37"/>
    </row>
    <row r="16" spans="1:11" ht="33" customHeight="1" x14ac:dyDescent="0.25">
      <c r="A16" s="27" t="s">
        <v>13</v>
      </c>
      <c r="B16" s="28">
        <f>B14/B15</f>
        <v>0.13015166666666667</v>
      </c>
      <c r="C16" s="28">
        <f t="shared" ref="C16:J16" si="0">C14/C15</f>
        <v>5.3295000000000002E-2</v>
      </c>
      <c r="D16" s="28">
        <f t="shared" si="0"/>
        <v>5.4131666666666668E-2</v>
      </c>
      <c r="E16" s="28">
        <f t="shared" si="0"/>
        <v>0.11159166666666667</v>
      </c>
      <c r="F16" s="28">
        <f t="shared" si="0"/>
        <v>1.6666666666666666E-2</v>
      </c>
      <c r="G16" s="28">
        <f t="shared" si="0"/>
        <v>0.33333333333333331</v>
      </c>
      <c r="H16" s="28">
        <f t="shared" si="0"/>
        <v>0.13422666666666666</v>
      </c>
      <c r="I16" s="28">
        <f t="shared" si="0"/>
        <v>0</v>
      </c>
      <c r="J16" s="28">
        <f t="shared" si="0"/>
        <v>0.16660333333333333</v>
      </c>
      <c r="K16" s="28">
        <f>B16+C16+D16+E16+F16+G16+H16+I16+J16</f>
        <v>0.99999999999999989</v>
      </c>
    </row>
    <row r="17" spans="1:11" ht="14.45" x14ac:dyDescent="0.35">
      <c r="A17" s="19" t="s">
        <v>14</v>
      </c>
      <c r="B17" s="29">
        <f>B16*K12</f>
        <v>23463.091708333333</v>
      </c>
      <c r="C17" s="29">
        <f>C16*K12</f>
        <v>9607.7561249999999</v>
      </c>
      <c r="D17" s="29">
        <f>D16*K12</f>
        <v>9758.5862083333341</v>
      </c>
      <c r="E17" s="29">
        <f>E16*K12</f>
        <v>20117.187708333335</v>
      </c>
      <c r="F17" s="29">
        <f>F16*K12</f>
        <v>3004.5833333333335</v>
      </c>
      <c r="G17" s="29">
        <f>G16*K12</f>
        <v>60091.666666666664</v>
      </c>
      <c r="H17" s="29">
        <f>H16*K12</f>
        <v>24197.712333333333</v>
      </c>
      <c r="I17" s="29">
        <f>I16*K12</f>
        <v>0</v>
      </c>
      <c r="J17" s="29">
        <f>J16*K12</f>
        <v>30034.415916666665</v>
      </c>
      <c r="K17" s="29">
        <f>SUM(B17:J17)</f>
        <v>180275</v>
      </c>
    </row>
    <row r="18" spans="1:11" x14ac:dyDescent="0.25">
      <c r="A18" s="19" t="s">
        <v>15</v>
      </c>
      <c r="B18" s="30">
        <v>23463</v>
      </c>
      <c r="C18" s="30">
        <v>9608</v>
      </c>
      <c r="D18" s="30">
        <v>9759</v>
      </c>
      <c r="E18" s="30">
        <v>20117</v>
      </c>
      <c r="F18" s="30">
        <v>3004</v>
      </c>
      <c r="G18" s="30">
        <v>60092</v>
      </c>
      <c r="H18" s="30">
        <v>24198</v>
      </c>
      <c r="I18" s="30">
        <v>0</v>
      </c>
      <c r="J18" s="30">
        <v>30034</v>
      </c>
      <c r="K18" s="29">
        <f>B18+C18+D18+E18+F18+G18+H18+I18+J18</f>
        <v>180275</v>
      </c>
    </row>
    <row r="19" spans="1:11" x14ac:dyDescent="0.25">
      <c r="A19" s="31"/>
      <c r="B19" s="32"/>
      <c r="C19" s="32"/>
      <c r="E19" s="32"/>
      <c r="F19" s="33"/>
      <c r="G19" s="33"/>
      <c r="H19" s="33"/>
      <c r="I19" s="33"/>
      <c r="J19" s="33"/>
      <c r="K19" s="32"/>
    </row>
    <row r="20" spans="1:11" x14ac:dyDescent="0.25">
      <c r="A20" s="34" t="s">
        <v>16</v>
      </c>
      <c r="B20" s="35">
        <f t="shared" ref="B20:J20" si="1">B18+B19</f>
        <v>23463</v>
      </c>
      <c r="C20" s="35">
        <f t="shared" si="1"/>
        <v>9608</v>
      </c>
      <c r="D20" s="35">
        <f t="shared" si="1"/>
        <v>9759</v>
      </c>
      <c r="E20" s="35">
        <f t="shared" si="1"/>
        <v>20117</v>
      </c>
      <c r="F20" s="35">
        <f t="shared" si="1"/>
        <v>3004</v>
      </c>
      <c r="G20" s="35">
        <f t="shared" si="1"/>
        <v>60092</v>
      </c>
      <c r="H20" s="35">
        <f t="shared" si="1"/>
        <v>24198</v>
      </c>
      <c r="I20" s="35">
        <f t="shared" si="1"/>
        <v>0</v>
      </c>
      <c r="J20" s="35">
        <f t="shared" si="1"/>
        <v>30034</v>
      </c>
      <c r="K20" s="35">
        <f>K13+K18+K19</f>
        <v>180275</v>
      </c>
    </row>
  </sheetData>
  <mergeCells count="3">
    <mergeCell ref="A2:K2"/>
    <mergeCell ref="J3:K3"/>
    <mergeCell ref="A5:A6"/>
  </mergeCells>
  <pageMargins left="0.7" right="0.7" top="0.75" bottom="0.75" header="0.3" footer="0.3"/>
  <pageSetup paperSize="9" scale="93" fitToHeight="0" orientation="landscape" r:id="rId1"/>
  <headerFooter>
    <oddHeader xml:space="preserve">&amp;Rpríloha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UVP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Vanáková</dc:creator>
  <cp:lastModifiedBy>gogorova</cp:lastModifiedBy>
  <cp:lastPrinted>2016-12-15T10:06:28Z</cp:lastPrinted>
  <dcterms:created xsi:type="dcterms:W3CDTF">2016-12-15T08:18:18Z</dcterms:created>
  <dcterms:modified xsi:type="dcterms:W3CDTF">2017-02-28T11:07:11Z</dcterms:modified>
</cp:coreProperties>
</file>