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1700"/>
  </bookViews>
  <sheets>
    <sheet name="NV 2021 STU  " sheetId="5" r:id="rId1"/>
  </sheets>
  <externalReferences>
    <externalReference r:id="rId2"/>
  </externalReferences>
  <definedNames>
    <definedName name="_xlnm.Print_Area" localSheetId="0">'NV 2021 STU  '!$A$1:$F$89</definedName>
  </definedNames>
  <calcPr calcId="162913"/>
</workbook>
</file>

<file path=xl/calcChain.xml><?xml version="1.0" encoding="utf-8"?>
<calcChain xmlns="http://schemas.openxmlformats.org/spreadsheetml/2006/main">
  <c r="F84" i="5" l="1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49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49" i="5"/>
  <c r="D31" i="5"/>
  <c r="D32" i="5"/>
  <c r="D33" i="5"/>
  <c r="D34" i="5"/>
  <c r="D35" i="5"/>
  <c r="D36" i="5"/>
  <c r="D37" i="5"/>
  <c r="D38" i="5"/>
  <c r="D39" i="5"/>
  <c r="D40" i="5"/>
  <c r="D41" i="5"/>
  <c r="D42" i="5"/>
  <c r="D29" i="5"/>
  <c r="D28" i="5"/>
  <c r="D27" i="5"/>
  <c r="D26" i="5"/>
  <c r="D25" i="5"/>
  <c r="D24" i="5"/>
  <c r="D22" i="5"/>
  <c r="D23" i="5"/>
  <c r="D21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6" i="5"/>
  <c r="C27" i="5"/>
  <c r="C28" i="5"/>
  <c r="E28" i="5" s="1"/>
  <c r="C29" i="5"/>
  <c r="C31" i="5"/>
  <c r="C32" i="5"/>
  <c r="C33" i="5"/>
  <c r="C34" i="5"/>
  <c r="C35" i="5"/>
  <c r="C36" i="5"/>
  <c r="C37" i="5"/>
  <c r="C38" i="5"/>
  <c r="C39" i="5"/>
  <c r="C40" i="5"/>
  <c r="C41" i="5"/>
  <c r="C42" i="5"/>
  <c r="C26" i="5"/>
  <c r="C25" i="5"/>
  <c r="C24" i="5"/>
  <c r="C23" i="5"/>
  <c r="C22" i="5"/>
  <c r="C21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6" i="5"/>
  <c r="E23" i="5" l="1"/>
  <c r="E79" i="5"/>
  <c r="E75" i="5"/>
  <c r="E71" i="5"/>
  <c r="E63" i="5"/>
  <c r="E59" i="5"/>
  <c r="E55" i="5"/>
  <c r="E51" i="5"/>
  <c r="E81" i="5"/>
  <c r="E77" i="5"/>
  <c r="E73" i="5"/>
  <c r="E69" i="5"/>
  <c r="E65" i="5"/>
  <c r="E61" i="5"/>
  <c r="E53" i="5"/>
  <c r="E18" i="5"/>
  <c r="E14" i="5"/>
  <c r="E10" i="5"/>
  <c r="E29" i="5"/>
  <c r="E82" i="5"/>
  <c r="E78" i="5"/>
  <c r="E74" i="5"/>
  <c r="E70" i="5"/>
  <c r="E66" i="5"/>
  <c r="E62" i="5"/>
  <c r="E58" i="5"/>
  <c r="E54" i="5"/>
  <c r="E49" i="5"/>
  <c r="E80" i="5"/>
  <c r="E76" i="5"/>
  <c r="E72" i="5"/>
  <c r="E68" i="5"/>
  <c r="E64" i="5"/>
  <c r="E60" i="5"/>
  <c r="E56" i="5"/>
  <c r="E52" i="5"/>
  <c r="E57" i="5"/>
  <c r="E13" i="5"/>
  <c r="E6" i="5"/>
  <c r="E17" i="5"/>
  <c r="E9" i="5"/>
  <c r="E26" i="5"/>
  <c r="E39" i="5"/>
  <c r="E35" i="5"/>
  <c r="E31" i="5"/>
  <c r="E21" i="5"/>
  <c r="E25" i="5"/>
  <c r="E40" i="5"/>
  <c r="E36" i="5"/>
  <c r="E32" i="5"/>
  <c r="E19" i="5"/>
  <c r="E15" i="5"/>
  <c r="E11" i="5"/>
  <c r="E20" i="5"/>
  <c r="E16" i="5"/>
  <c r="E12" i="5"/>
  <c r="E8" i="5"/>
  <c r="E22" i="5"/>
  <c r="E24" i="5"/>
  <c r="E41" i="5"/>
  <c r="E37" i="5"/>
  <c r="E33" i="5"/>
  <c r="E27" i="5"/>
  <c r="E42" i="5"/>
  <c r="E38" i="5"/>
  <c r="E34" i="5"/>
  <c r="E7" i="5"/>
  <c r="F43" i="5" l="1"/>
  <c r="F85" i="5" l="1"/>
  <c r="D50" i="5" l="1"/>
  <c r="D83" i="5"/>
  <c r="D84" i="5" s="1"/>
  <c r="C50" i="5" l="1"/>
  <c r="E50" i="5" s="1"/>
  <c r="C67" i="5" l="1"/>
  <c r="E67" i="5" s="1"/>
  <c r="C83" i="5"/>
  <c r="E83" i="5" l="1"/>
  <c r="C84" i="5"/>
  <c r="E84" i="5" l="1"/>
  <c r="C30" i="5" l="1"/>
  <c r="D30" i="5" l="1"/>
  <c r="D43" i="5" s="1"/>
  <c r="D85" i="5" s="1"/>
  <c r="E30" i="5"/>
  <c r="C43" i="5"/>
  <c r="C85" i="5" l="1"/>
  <c r="E43" i="5"/>
  <c r="E85" i="5" l="1"/>
</calcChain>
</file>

<file path=xl/sharedStrings.xml><?xml version="1.0" encoding="utf-8"?>
<sst xmlns="http://schemas.openxmlformats.org/spreadsheetml/2006/main" count="91" uniqueCount="82">
  <si>
    <t>Náklady</t>
  </si>
  <si>
    <t>Číslo účtu</t>
  </si>
  <si>
    <t>Spolu</t>
  </si>
  <si>
    <t>Hlavná</t>
  </si>
  <si>
    <t xml:space="preserve">Náklady spolu </t>
  </si>
  <si>
    <t>Výnosy</t>
  </si>
  <si>
    <t>Činnosť</t>
  </si>
  <si>
    <t>Vynosy spolu</t>
  </si>
  <si>
    <t>Výsledok hospodárenia pred zdanením</t>
  </si>
  <si>
    <t>Spotreba materiálu</t>
  </si>
  <si>
    <t>Spotreba energie</t>
  </si>
  <si>
    <t>Predaný tovar</t>
  </si>
  <si>
    <t>Opravy a udržiavanie</t>
  </si>
  <si>
    <t>Cestovné</t>
  </si>
  <si>
    <t>Náklady na reprezentáciu</t>
  </si>
  <si>
    <t>Ostatné služby</t>
  </si>
  <si>
    <t>Mzdové náklady</t>
  </si>
  <si>
    <t>Ostatné sociálne poistenie</t>
  </si>
  <si>
    <t>Zákon.sociál. poistenie</t>
  </si>
  <si>
    <t>Zákonné sociálne náklady</t>
  </si>
  <si>
    <t>Ostatné sociálne náklady</t>
  </si>
  <si>
    <t>Daň z motorových vozidiel</t>
  </si>
  <si>
    <t>Daň z nehnuteľností</t>
  </si>
  <si>
    <t>Ostatné dane a poplatky</t>
  </si>
  <si>
    <t>Ostatné pokuty a penále</t>
  </si>
  <si>
    <t>Kurzové straty</t>
  </si>
  <si>
    <t>Osobitné náklady</t>
  </si>
  <si>
    <t>Iné ostatné náklady</t>
  </si>
  <si>
    <t>Odpisy dlhodového nehmotného majetku a dlhodobého hmotného majetku</t>
  </si>
  <si>
    <t>Tvorba fondov</t>
  </si>
  <si>
    <t>Poskytnuté príspevky iným účtovným jednotkám</t>
  </si>
  <si>
    <t>Tržby za vlastné výrobky</t>
  </si>
  <si>
    <t>Tržby z predaja služieb</t>
  </si>
  <si>
    <t>Tržby za predaný tovar</t>
  </si>
  <si>
    <t>Zmena stavu zásob výrobkov</t>
  </si>
  <si>
    <t>Úroky</t>
  </si>
  <si>
    <t>Iné ostatné výnosy</t>
  </si>
  <si>
    <t>Výnosy z použitia fondov</t>
  </si>
  <si>
    <t>Výnosy z prenájmu majetku</t>
  </si>
  <si>
    <t>Prijaté príspevky od iných organizácii</t>
  </si>
  <si>
    <t>Dotácie na prevádzku</t>
  </si>
  <si>
    <t>Prijaté dary</t>
  </si>
  <si>
    <t>Ekonomická</t>
  </si>
  <si>
    <t>Zmluvné pokuty</t>
  </si>
  <si>
    <t>Odpis nevymožiteľnej pohľadávky</t>
  </si>
  <si>
    <t>Manká a škody</t>
  </si>
  <si>
    <t>Kurzové zisky</t>
  </si>
  <si>
    <t>Tržby z predaja DNMa DHM</t>
  </si>
  <si>
    <t>Príloha č.1</t>
  </si>
  <si>
    <t>Dary</t>
  </si>
  <si>
    <t>Aktivácia dlhodobého hmotného majetku</t>
  </si>
  <si>
    <t>Zákonné poplatky</t>
  </si>
  <si>
    <t>predchádzajúce obdobie (skutočnosť )</t>
  </si>
  <si>
    <t>Zostatková cena predaného DHM a DNM</t>
  </si>
  <si>
    <t>Príspevky z podielu zaplatenej dane</t>
  </si>
  <si>
    <t>Aktivácia materiálu a tovaru</t>
  </si>
  <si>
    <t>Platby za odpísané pohľadávky</t>
  </si>
  <si>
    <t>Poskytnuté príspevky fyzickým osobám</t>
  </si>
  <si>
    <t>Návrh rozpočtu STU na rok 2021</t>
  </si>
  <si>
    <t>Predané cenné papiere</t>
  </si>
  <si>
    <t>Predaný materiál</t>
  </si>
  <si>
    <t>Náklady na krátkodobý finančný majetok</t>
  </si>
  <si>
    <t>Náklady na precenenie cenných papierov</t>
  </si>
  <si>
    <t>Tvorba a zúčtovanie opravných položiek</t>
  </si>
  <si>
    <t>Poskytnuté príspevky organizačným zložkám</t>
  </si>
  <si>
    <t>Poskytnuté príspevky z podielu zapl.dane</t>
  </si>
  <si>
    <t>Poskytnuté príspevky z verejnej zbierky</t>
  </si>
  <si>
    <t>Zmena stavu zásob nedokončenej výroby</t>
  </si>
  <si>
    <t>Zmena stavu zásob polotovarov</t>
  </si>
  <si>
    <t>Zmena stavu zásob zvierat</t>
  </si>
  <si>
    <t>Aktivácia vnútroorganizačných služieb</t>
  </si>
  <si>
    <t>Aktivácia dlhodobého nehmotného majetku</t>
  </si>
  <si>
    <t>Osobitné výnosy</t>
  </si>
  <si>
    <t>Výnosy z dlhodobého finančného majetku</t>
  </si>
  <si>
    <t>Tržby z predaja cenných papierov a podielov</t>
  </si>
  <si>
    <t>Tržby z predaja materiálu</t>
  </si>
  <si>
    <t>Výnosy z krátkodobého finančného majetku</t>
  </si>
  <si>
    <t>Výnosy z precenenia cenných papierov</t>
  </si>
  <si>
    <t>Prijaté príspevky od organizačných zložiek</t>
  </si>
  <si>
    <t>Prijaté príspevky od fyzických osôb</t>
  </si>
  <si>
    <t>Prijaté členské príspevky</t>
  </si>
  <si>
    <t>Prijaté príspevky z verejných zbierok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</si>
</sst>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color rgb="FF0070C0"/>
      <name val="Arial"/>
      <family val="2"/>
      <charset val="238"/>
    </font>
    <font>
      <i/>
      <sz val="8"/>
      <name val="Arial"/>
      <family val="2"/>
      <charset val="238"/>
    </font>
    <font>
      <sz val="9"/>
      <name val="Arial"/>
      <family val="2"/>
      <charset val="238"/>
    </font>
    <font>
      <sz val="10"/>
      <color indexed="48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30"/>
      <name val="Arial"/>
      <family val="2"/>
    </font>
    <font>
      <sz val="11"/>
      <color rgb="FF3366FF"/>
      <name val="Calibri"/>
      <family val="2"/>
      <charset val="238"/>
      <scheme val="minor"/>
    </font>
    <font>
      <b/>
      <sz val="10"/>
      <color rgb="FF0070C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0"/>
      <color rgb="FF0070C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1" fillId="0" borderId="0"/>
    <xf numFmtId="49" fontId="8" fillId="0" borderId="8">
      <alignment horizontal="center" vertical="center" wrapText="1"/>
    </xf>
    <xf numFmtId="0" fontId="3" fillId="0" borderId="0"/>
    <xf numFmtId="0" fontId="1" fillId="0" borderId="0"/>
    <xf numFmtId="0" fontId="1" fillId="0" borderId="0"/>
    <xf numFmtId="0" fontId="8" fillId="0" borderId="8">
      <alignment horizontal="left" vertical="center" wrapText="1"/>
    </xf>
    <xf numFmtId="0" fontId="13" fillId="0" borderId="0"/>
    <xf numFmtId="49" fontId="14" fillId="0" borderId="8">
      <alignment horizontal="center" vertical="center" wrapText="1"/>
    </xf>
  </cellStyleXfs>
  <cellXfs count="73">
    <xf numFmtId="0" fontId="0" fillId="0" borderId="0" xfId="0"/>
    <xf numFmtId="0" fontId="2" fillId="0" borderId="0" xfId="1" applyFont="1"/>
    <xf numFmtId="0" fontId="4" fillId="0" borderId="0" xfId="0" applyFont="1"/>
    <xf numFmtId="3" fontId="4" fillId="0" borderId="8" xfId="0" applyNumberFormat="1" applyFont="1" applyBorder="1"/>
    <xf numFmtId="3" fontId="2" fillId="0" borderId="11" xfId="1" applyNumberFormat="1" applyFont="1" applyBorder="1"/>
    <xf numFmtId="3" fontId="4" fillId="0" borderId="13" xfId="0" applyNumberFormat="1" applyFont="1" applyBorder="1"/>
    <xf numFmtId="0" fontId="4" fillId="0" borderId="0" xfId="0" applyFont="1" applyBorder="1"/>
    <xf numFmtId="3" fontId="2" fillId="0" borderId="0" xfId="1" applyNumberFormat="1" applyFont="1" applyBorder="1"/>
    <xf numFmtId="3" fontId="4" fillId="0" borderId="0" xfId="0" applyNumberFormat="1" applyFont="1"/>
    <xf numFmtId="0" fontId="2" fillId="0" borderId="0" xfId="1" applyFont="1" applyBorder="1"/>
    <xf numFmtId="0" fontId="2" fillId="0" borderId="14" xfId="1" applyFont="1" applyBorder="1"/>
    <xf numFmtId="0" fontId="7" fillId="0" borderId="0" xfId="3" applyFont="1" applyBorder="1"/>
    <xf numFmtId="3" fontId="2" fillId="0" borderId="11" xfId="1" applyNumberFormat="1" applyFont="1" applyBorder="1" applyAlignment="1">
      <alignment wrapText="1"/>
    </xf>
    <xf numFmtId="0" fontId="12" fillId="0" borderId="0" xfId="0" applyFont="1"/>
    <xf numFmtId="0" fontId="3" fillId="0" borderId="0" xfId="9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2" fillId="0" borderId="12" xfId="9" applyFont="1" applyBorder="1" applyAlignment="1">
      <alignment horizontal="center" vertical="center"/>
    </xf>
    <xf numFmtId="0" fontId="6" fillId="2" borderId="0" xfId="9" applyFont="1" applyFill="1" applyBorder="1" applyAlignment="1">
      <alignment horizontal="left" vertical="center"/>
    </xf>
    <xf numFmtId="3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0" xfId="9" applyFont="1" applyBorder="1" applyAlignment="1">
      <alignment horizontal="center" vertical="center"/>
    </xf>
    <xf numFmtId="0" fontId="2" fillId="0" borderId="8" xfId="9" applyFont="1" applyBorder="1" applyAlignment="1">
      <alignment horizontal="center" vertical="center"/>
    </xf>
    <xf numFmtId="49" fontId="7" fillId="0" borderId="0" xfId="10" applyFont="1" applyBorder="1">
      <alignment horizontal="center" vertical="center" wrapText="1"/>
    </xf>
    <xf numFmtId="0" fontId="9" fillId="0" borderId="0" xfId="9" applyFont="1" applyBorder="1" applyAlignment="1">
      <alignment horizontal="left"/>
    </xf>
    <xf numFmtId="0" fontId="3" fillId="0" borderId="0" xfId="9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2" fillId="0" borderId="19" xfId="1" applyFont="1" applyBorder="1"/>
    <xf numFmtId="0" fontId="2" fillId="0" borderId="15" xfId="9" applyFont="1" applyBorder="1" applyAlignment="1">
      <alignment horizontal="center" vertical="center"/>
    </xf>
    <xf numFmtId="3" fontId="11" fillId="3" borderId="16" xfId="0" applyNumberFormat="1" applyFont="1" applyFill="1" applyBorder="1"/>
    <xf numFmtId="0" fontId="5" fillId="3" borderId="17" xfId="9" applyFont="1" applyFill="1" applyBorder="1" applyAlignment="1">
      <alignment horizontal="center" vertical="center"/>
    </xf>
    <xf numFmtId="3" fontId="11" fillId="3" borderId="18" xfId="0" applyNumberFormat="1" applyFont="1" applyFill="1" applyBorder="1"/>
    <xf numFmtId="3" fontId="11" fillId="3" borderId="20" xfId="0" applyNumberFormat="1" applyFont="1" applyFill="1" applyBorder="1"/>
    <xf numFmtId="0" fontId="5" fillId="3" borderId="18" xfId="9" applyFont="1" applyFill="1" applyBorder="1" applyAlignment="1">
      <alignment horizontal="center" vertical="center"/>
    </xf>
    <xf numFmtId="3" fontId="0" fillId="0" borderId="0" xfId="0" applyNumberFormat="1"/>
    <xf numFmtId="3" fontId="4" fillId="0" borderId="0" xfId="0" applyNumberFormat="1" applyFont="1" applyBorder="1"/>
    <xf numFmtId="0" fontId="0" fillId="0" borderId="21" xfId="0" applyBorder="1"/>
    <xf numFmtId="3" fontId="17" fillId="0" borderId="22" xfId="6" applyNumberFormat="1" applyFont="1" applyFill="1" applyBorder="1" applyAlignment="1">
      <alignment horizontal="center" wrapText="1"/>
    </xf>
    <xf numFmtId="3" fontId="2" fillId="0" borderId="8" xfId="0" applyNumberFormat="1" applyFont="1" applyBorder="1" applyAlignment="1">
      <alignment vertical="center"/>
    </xf>
    <xf numFmtId="4" fontId="0" fillId="0" borderId="0" xfId="0" applyNumberFormat="1"/>
    <xf numFmtId="4" fontId="4" fillId="0" borderId="0" xfId="0" applyNumberFormat="1" applyFont="1" applyBorder="1"/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3" fontId="18" fillId="0" borderId="22" xfId="0" applyNumberFormat="1" applyFont="1" applyBorder="1"/>
    <xf numFmtId="0" fontId="18" fillId="0" borderId="22" xfId="0" applyFont="1" applyBorder="1"/>
    <xf numFmtId="3" fontId="19" fillId="3" borderId="18" xfId="0" applyNumberFormat="1" applyFont="1" applyFill="1" applyBorder="1"/>
    <xf numFmtId="3" fontId="20" fillId="0" borderId="22" xfId="0" applyNumberFormat="1" applyFont="1" applyBorder="1"/>
    <xf numFmtId="0" fontId="20" fillId="0" borderId="22" xfId="0" applyFont="1" applyBorder="1"/>
    <xf numFmtId="3" fontId="20" fillId="0" borderId="22" xfId="0" applyNumberFormat="1" applyFont="1" applyFill="1" applyBorder="1"/>
    <xf numFmtId="3" fontId="21" fillId="4" borderId="23" xfId="0" applyNumberFormat="1" applyFont="1" applyFill="1" applyBorder="1"/>
    <xf numFmtId="4" fontId="16" fillId="0" borderId="0" xfId="0" applyNumberFormat="1" applyFont="1"/>
    <xf numFmtId="4" fontId="12" fillId="0" borderId="0" xfId="0" applyNumberFormat="1" applyFont="1"/>
    <xf numFmtId="2" fontId="0" fillId="0" borderId="0" xfId="0" applyNumberFormat="1"/>
    <xf numFmtId="0" fontId="22" fillId="0" borderId="16" xfId="9" applyFont="1" applyBorder="1" applyAlignment="1">
      <alignment horizontal="left" vertical="center"/>
    </xf>
    <xf numFmtId="0" fontId="22" fillId="0" borderId="26" xfId="9" applyFont="1" applyBorder="1" applyAlignment="1">
      <alignment horizontal="center"/>
    </xf>
    <xf numFmtId="3" fontId="22" fillId="0" borderId="18" xfId="0" applyNumberFormat="1" applyFont="1" applyBorder="1"/>
    <xf numFmtId="3" fontId="22" fillId="0" borderId="27" xfId="0" applyNumberFormat="1" applyFont="1" applyBorder="1"/>
    <xf numFmtId="0" fontId="23" fillId="0" borderId="0" xfId="0" applyFont="1"/>
    <xf numFmtId="3" fontId="17" fillId="0" borderId="24" xfId="6" applyNumberFormat="1" applyFont="1" applyFill="1" applyBorder="1" applyAlignment="1">
      <alignment horizontal="center" wrapText="1"/>
    </xf>
    <xf numFmtId="0" fontId="0" fillId="0" borderId="25" xfId="0" applyBorder="1" applyAlignment="1"/>
    <xf numFmtId="0" fontId="10" fillId="0" borderId="0" xfId="1" applyFont="1" applyAlignment="1">
      <alignment horizontal="left"/>
    </xf>
    <xf numFmtId="49" fontId="2" fillId="0" borderId="2" xfId="9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49" fontId="2" fillId="0" borderId="8" xfId="9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</cellXfs>
  <cellStyles count="11">
    <cellStyle name="Normálna" xfId="0" builtinId="0"/>
    <cellStyle name="Normálna 2" xfId="2"/>
    <cellStyle name="Normálna 2 2" xfId="9"/>
    <cellStyle name="Normálna 3" xfId="5"/>
    <cellStyle name="normálne_HV 2004 extra tabuľky pre KR, AS" xfId="6"/>
    <cellStyle name="normálne_Náklady a výnosy  STU k 31 12  2004" xfId="1"/>
    <cellStyle name="normálne_Výkaz ziskov a strát STU 2007 280308" xfId="3"/>
    <cellStyle name="normální_List1" xfId="7"/>
    <cellStyle name="položka" xfId="4"/>
    <cellStyle name="položka 2" xfId="10"/>
    <cellStyle name="položka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gorova/AppData/Local/Microsoft/Windows/INetCache/Content.Outlook/VJFGJ7WE/02-priloha3-AS-STU-Navrh_rozpoctu_2021_final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</sheetNames>
    <sheetDataSet>
      <sheetData sheetId="0">
        <row r="10">
          <cell r="AZ10">
            <v>4970817</v>
          </cell>
          <cell r="BA10">
            <v>255386</v>
          </cell>
        </row>
        <row r="11">
          <cell r="AZ11">
            <v>5005360.9000000004</v>
          </cell>
          <cell r="BA11">
            <v>388130</v>
          </cell>
        </row>
        <row r="12">
          <cell r="AZ12">
            <v>16000</v>
          </cell>
          <cell r="BA12">
            <v>880</v>
          </cell>
        </row>
        <row r="13">
          <cell r="AZ13">
            <v>4092408</v>
          </cell>
          <cell r="BA13">
            <v>215491</v>
          </cell>
        </row>
        <row r="14">
          <cell r="AZ14">
            <v>538606</v>
          </cell>
          <cell r="BA14">
            <v>44360</v>
          </cell>
        </row>
        <row r="15">
          <cell r="AZ15">
            <v>75827</v>
          </cell>
          <cell r="BA15">
            <v>8090</v>
          </cell>
        </row>
        <row r="16">
          <cell r="AZ16">
            <v>5491552</v>
          </cell>
          <cell r="BA16">
            <v>795680</v>
          </cell>
        </row>
        <row r="17">
          <cell r="AZ17">
            <v>44786200.269999996</v>
          </cell>
          <cell r="BA17">
            <v>2593798</v>
          </cell>
        </row>
        <row r="18">
          <cell r="AZ18">
            <v>15777566</v>
          </cell>
          <cell r="BA18">
            <v>906316</v>
          </cell>
        </row>
        <row r="19">
          <cell r="AZ19">
            <v>320206</v>
          </cell>
          <cell r="BA19">
            <v>5310</v>
          </cell>
        </row>
        <row r="20">
          <cell r="AZ20">
            <v>1555692</v>
          </cell>
          <cell r="BA20">
            <v>50693</v>
          </cell>
        </row>
        <row r="21">
          <cell r="AZ21">
            <v>391500</v>
          </cell>
          <cell r="BA21">
            <v>0</v>
          </cell>
        </row>
        <row r="22">
          <cell r="AZ22">
            <v>0</v>
          </cell>
          <cell r="BA22">
            <v>2925</v>
          </cell>
        </row>
        <row r="23">
          <cell r="AZ23">
            <v>284019.73</v>
          </cell>
          <cell r="BA23">
            <v>69242</v>
          </cell>
        </row>
        <row r="24">
          <cell r="AZ24">
            <v>143079</v>
          </cell>
          <cell r="BA24">
            <v>10491</v>
          </cell>
        </row>
        <row r="25">
          <cell r="AZ25">
            <v>0</v>
          </cell>
          <cell r="BA25">
            <v>100</v>
          </cell>
        </row>
        <row r="26">
          <cell r="AZ26">
            <v>500</v>
          </cell>
          <cell r="BA26">
            <v>0</v>
          </cell>
        </row>
        <row r="27">
          <cell r="AZ27">
            <v>5602</v>
          </cell>
          <cell r="BA27">
            <v>5000</v>
          </cell>
        </row>
        <row r="28">
          <cell r="AZ28">
            <v>0</v>
          </cell>
          <cell r="BA28">
            <v>0</v>
          </cell>
        </row>
        <row r="29">
          <cell r="AZ29">
            <v>8100</v>
          </cell>
          <cell r="BA29">
            <v>2</v>
          </cell>
        </row>
        <row r="30">
          <cell r="AZ30">
            <v>113377</v>
          </cell>
          <cell r="BA30">
            <v>0</v>
          </cell>
        </row>
        <row r="31">
          <cell r="AZ31">
            <v>2589</v>
          </cell>
          <cell r="BA31">
            <v>0</v>
          </cell>
        </row>
        <row r="32">
          <cell r="AZ32">
            <v>269161</v>
          </cell>
          <cell r="BA32">
            <v>0</v>
          </cell>
        </row>
        <row r="33">
          <cell r="AZ33">
            <v>6668787</v>
          </cell>
          <cell r="BA33">
            <v>250348</v>
          </cell>
        </row>
        <row r="34">
          <cell r="AZ34">
            <v>12607771.560000001</v>
          </cell>
          <cell r="BA34">
            <v>30207</v>
          </cell>
        </row>
        <row r="35">
          <cell r="AZ35">
            <v>0</v>
          </cell>
          <cell r="BA35">
            <v>0</v>
          </cell>
        </row>
        <row r="36">
          <cell r="AZ36">
            <v>0</v>
          </cell>
          <cell r="BA36">
            <v>0</v>
          </cell>
        </row>
        <row r="37">
          <cell r="AZ37">
            <v>266800</v>
          </cell>
          <cell r="BA37">
            <v>0</v>
          </cell>
        </row>
        <row r="38">
          <cell r="AZ38">
            <v>0</v>
          </cell>
          <cell r="BA38">
            <v>0</v>
          </cell>
        </row>
        <row r="39">
          <cell r="AZ39">
            <v>2245683</v>
          </cell>
          <cell r="BA39">
            <v>0</v>
          </cell>
        </row>
        <row r="40">
          <cell r="AZ40">
            <v>0</v>
          </cell>
          <cell r="BA40">
            <v>0</v>
          </cell>
        </row>
        <row r="41">
          <cell r="AZ41">
            <v>0</v>
          </cell>
          <cell r="BA41">
            <v>0</v>
          </cell>
        </row>
        <row r="42">
          <cell r="AZ42">
            <v>3100</v>
          </cell>
          <cell r="BA42">
            <v>0</v>
          </cell>
        </row>
        <row r="43">
          <cell r="AZ43">
            <v>451495</v>
          </cell>
          <cell r="BA43">
            <v>0</v>
          </cell>
        </row>
        <row r="44">
          <cell r="AZ44">
            <v>353120</v>
          </cell>
          <cell r="BA44">
            <v>0</v>
          </cell>
        </row>
        <row r="45">
          <cell r="AZ45">
            <v>0</v>
          </cell>
          <cell r="BA45">
            <v>0</v>
          </cell>
        </row>
        <row r="46">
          <cell r="AZ46">
            <v>0</v>
          </cell>
          <cell r="BA46">
            <v>0</v>
          </cell>
        </row>
        <row r="57">
          <cell r="AZ57">
            <v>0</v>
          </cell>
          <cell r="BA57">
            <v>0</v>
          </cell>
        </row>
        <row r="58">
          <cell r="AZ58">
            <v>1225237</v>
          </cell>
          <cell r="BA58">
            <v>4336495</v>
          </cell>
        </row>
        <row r="59">
          <cell r="AZ59">
            <v>0</v>
          </cell>
          <cell r="BA59">
            <v>30966</v>
          </cell>
        </row>
        <row r="60">
          <cell r="AZ60">
            <v>0</v>
          </cell>
          <cell r="BA60">
            <v>0</v>
          </cell>
        </row>
        <row r="61">
          <cell r="AZ61">
            <v>0</v>
          </cell>
          <cell r="BA61">
            <v>0</v>
          </cell>
        </row>
        <row r="62">
          <cell r="AZ62">
            <v>51000</v>
          </cell>
          <cell r="BA62">
            <v>30000</v>
          </cell>
        </row>
        <row r="63">
          <cell r="AZ63">
            <v>0</v>
          </cell>
          <cell r="BA63">
            <v>0</v>
          </cell>
        </row>
        <row r="64">
          <cell r="AZ64">
            <v>0</v>
          </cell>
          <cell r="BA64">
            <v>4000</v>
          </cell>
        </row>
        <row r="65">
          <cell r="AZ65">
            <v>0</v>
          </cell>
          <cell r="BA65">
            <v>0</v>
          </cell>
        </row>
        <row r="66">
          <cell r="AZ66">
            <v>0</v>
          </cell>
          <cell r="BA66">
            <v>0</v>
          </cell>
        </row>
        <row r="67">
          <cell r="AZ67">
            <v>0</v>
          </cell>
          <cell r="BA67">
            <v>0</v>
          </cell>
        </row>
        <row r="68">
          <cell r="AZ68">
            <v>0</v>
          </cell>
          <cell r="BA68">
            <v>0</v>
          </cell>
        </row>
        <row r="69">
          <cell r="AZ69">
            <v>0</v>
          </cell>
          <cell r="BA69">
            <v>4</v>
          </cell>
        </row>
        <row r="70">
          <cell r="AZ70">
            <v>30</v>
          </cell>
          <cell r="BA70">
            <v>0</v>
          </cell>
        </row>
        <row r="71">
          <cell r="AZ71">
            <v>0</v>
          </cell>
          <cell r="BA71">
            <v>270</v>
          </cell>
        </row>
        <row r="72">
          <cell r="AZ72">
            <v>0</v>
          </cell>
          <cell r="BA72">
            <v>182</v>
          </cell>
        </row>
        <row r="73">
          <cell r="AZ73">
            <v>0</v>
          </cell>
          <cell r="BA73">
            <v>5325</v>
          </cell>
        </row>
        <row r="74">
          <cell r="AZ74">
            <v>0</v>
          </cell>
          <cell r="BA74">
            <v>0</v>
          </cell>
        </row>
        <row r="75">
          <cell r="AZ75">
            <v>1416046</v>
          </cell>
          <cell r="BA75">
            <v>303100</v>
          </cell>
        </row>
        <row r="76">
          <cell r="AZ76">
            <v>2680791</v>
          </cell>
          <cell r="BA76">
            <v>611055</v>
          </cell>
        </row>
        <row r="77">
          <cell r="AZ77">
            <v>0</v>
          </cell>
          <cell r="BA77">
            <v>0</v>
          </cell>
        </row>
        <row r="78">
          <cell r="AZ78">
            <v>0</v>
          </cell>
          <cell r="BA78">
            <v>0</v>
          </cell>
        </row>
        <row r="79">
          <cell r="AZ79">
            <v>0</v>
          </cell>
          <cell r="BA79">
            <v>0</v>
          </cell>
        </row>
        <row r="80">
          <cell r="AZ80">
            <v>0</v>
          </cell>
          <cell r="BA80">
            <v>0</v>
          </cell>
        </row>
        <row r="81">
          <cell r="AZ81">
            <v>115124</v>
          </cell>
          <cell r="BA81">
            <v>0</v>
          </cell>
        </row>
        <row r="82">
          <cell r="AZ82">
            <v>175508</v>
          </cell>
          <cell r="BA82">
            <v>95540</v>
          </cell>
        </row>
        <row r="83">
          <cell r="AZ83">
            <v>0</v>
          </cell>
          <cell r="BA83">
            <v>8800</v>
          </cell>
        </row>
        <row r="84">
          <cell r="AZ84">
            <v>1984</v>
          </cell>
          <cell r="BA84">
            <v>1258956</v>
          </cell>
        </row>
        <row r="85">
          <cell r="AZ85">
            <v>0</v>
          </cell>
          <cell r="BA85">
            <v>0</v>
          </cell>
        </row>
        <row r="86">
          <cell r="AZ86">
            <v>55031</v>
          </cell>
          <cell r="BA86">
            <v>38000</v>
          </cell>
        </row>
        <row r="87">
          <cell r="AZ87">
            <v>0</v>
          </cell>
          <cell r="BA87">
            <v>0</v>
          </cell>
        </row>
        <row r="88">
          <cell r="AZ88">
            <v>0</v>
          </cell>
          <cell r="BA88">
            <v>0</v>
          </cell>
        </row>
        <row r="89">
          <cell r="AZ89">
            <v>0</v>
          </cell>
          <cell r="BA89">
            <v>0</v>
          </cell>
        </row>
        <row r="90">
          <cell r="AZ90">
            <v>0</v>
          </cell>
          <cell r="BA90">
            <v>0</v>
          </cell>
        </row>
        <row r="91">
          <cell r="AZ91">
            <v>97466314.560000002</v>
          </cell>
          <cell r="BA9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view="pageBreakPreview" topLeftCell="A62" zoomScaleNormal="100" zoomScaleSheetLayoutView="100" workbookViewId="0">
      <selection activeCell="I83" sqref="I83"/>
    </sheetView>
  </sheetViews>
  <sheetFormatPr defaultRowHeight="15" x14ac:dyDescent="0.25"/>
  <cols>
    <col min="1" max="1" width="37" style="1" customWidth="1"/>
    <col min="2" max="2" width="6.140625" style="14" customWidth="1"/>
    <col min="3" max="3" width="11.7109375" style="2" customWidth="1"/>
    <col min="4" max="4" width="12.5703125" style="2" customWidth="1"/>
    <col min="5" max="5" width="11.42578125" style="2" bestFit="1" customWidth="1"/>
    <col min="6" max="6" width="17.7109375" customWidth="1"/>
    <col min="7" max="7" width="9.5703125" bestFit="1" customWidth="1"/>
    <col min="8" max="8" width="16.28515625" style="41" bestFit="1" customWidth="1"/>
    <col min="9" max="9" width="9.85546875" bestFit="1" customWidth="1"/>
  </cols>
  <sheetData>
    <row r="1" spans="1:10" hidden="1" x14ac:dyDescent="0.25"/>
    <row r="2" spans="1:10" s="28" customFormat="1" ht="27.6" customHeight="1" x14ac:dyDescent="0.25">
      <c r="A2" s="64" t="s">
        <v>58</v>
      </c>
      <c r="B2" s="64"/>
      <c r="C2" s="64"/>
      <c r="D2" s="27"/>
      <c r="E2" s="27"/>
      <c r="H2" s="54"/>
    </row>
    <row r="3" spans="1:10" ht="14.45" customHeight="1" thickBot="1" x14ac:dyDescent="0.3">
      <c r="F3" s="61" t="s">
        <v>48</v>
      </c>
    </row>
    <row r="4" spans="1:10" ht="15" customHeight="1" x14ac:dyDescent="0.25">
      <c r="A4" s="71" t="s">
        <v>0</v>
      </c>
      <c r="B4" s="65" t="s">
        <v>1</v>
      </c>
      <c r="C4" s="67" t="s">
        <v>6</v>
      </c>
      <c r="D4" s="68"/>
      <c r="E4" s="15" t="s">
        <v>2</v>
      </c>
      <c r="F4" s="38"/>
    </row>
    <row r="5" spans="1:10" ht="52.5" customHeight="1" x14ac:dyDescent="0.25">
      <c r="A5" s="72"/>
      <c r="B5" s="66"/>
      <c r="C5" s="3" t="s">
        <v>3</v>
      </c>
      <c r="D5" s="16" t="s">
        <v>42</v>
      </c>
      <c r="E5" s="17"/>
      <c r="F5" s="39" t="s">
        <v>52</v>
      </c>
    </row>
    <row r="6" spans="1:10" x14ac:dyDescent="0.25">
      <c r="A6" s="4" t="s">
        <v>9</v>
      </c>
      <c r="B6" s="18">
        <v>501</v>
      </c>
      <c r="C6" s="3">
        <f>[1]Hárok1!$AZ10</f>
        <v>4970817</v>
      </c>
      <c r="D6" s="3">
        <f>[1]Hárok1!$BA10</f>
        <v>255386</v>
      </c>
      <c r="E6" s="5">
        <f>C6+D6</f>
        <v>5226203</v>
      </c>
      <c r="F6" s="50">
        <v>5120208.120000001</v>
      </c>
      <c r="G6" s="36"/>
    </row>
    <row r="7" spans="1:10" x14ac:dyDescent="0.25">
      <c r="A7" s="4" t="s">
        <v>10</v>
      </c>
      <c r="B7" s="18">
        <v>502</v>
      </c>
      <c r="C7" s="3">
        <f>[1]Hárok1!$AZ11</f>
        <v>5005360.9000000004</v>
      </c>
      <c r="D7" s="3">
        <f>[1]Hárok1!$BA11</f>
        <v>388130</v>
      </c>
      <c r="E7" s="5">
        <f t="shared" ref="E7:E42" si="0">C7+D7</f>
        <v>5393490.9000000004</v>
      </c>
      <c r="F7" s="50">
        <v>5077963.2699999996</v>
      </c>
      <c r="G7" s="36"/>
    </row>
    <row r="8" spans="1:10" x14ac:dyDescent="0.25">
      <c r="A8" s="4" t="s">
        <v>11</v>
      </c>
      <c r="B8" s="18">
        <v>504</v>
      </c>
      <c r="C8" s="3">
        <f>[1]Hárok1!$AZ12</f>
        <v>16000</v>
      </c>
      <c r="D8" s="3">
        <f>[1]Hárok1!$BA12</f>
        <v>880</v>
      </c>
      <c r="E8" s="5">
        <f t="shared" si="0"/>
        <v>16880</v>
      </c>
      <c r="F8" s="50">
        <v>17999.849999999999</v>
      </c>
      <c r="G8" s="36"/>
    </row>
    <row r="9" spans="1:10" x14ac:dyDescent="0.25">
      <c r="A9" s="4" t="s">
        <v>12</v>
      </c>
      <c r="B9" s="18">
        <v>511</v>
      </c>
      <c r="C9" s="3">
        <f>[1]Hárok1!$AZ13</f>
        <v>4092408</v>
      </c>
      <c r="D9" s="3">
        <f>[1]Hárok1!$BA13</f>
        <v>215491</v>
      </c>
      <c r="E9" s="5">
        <f t="shared" si="0"/>
        <v>4307899</v>
      </c>
      <c r="F9" s="50">
        <v>2220823.88</v>
      </c>
      <c r="G9" s="36"/>
    </row>
    <row r="10" spans="1:10" x14ac:dyDescent="0.25">
      <c r="A10" s="4" t="s">
        <v>13</v>
      </c>
      <c r="B10" s="18">
        <v>512</v>
      </c>
      <c r="C10" s="3">
        <f>[1]Hárok1!$AZ14</f>
        <v>538606</v>
      </c>
      <c r="D10" s="3">
        <f>[1]Hárok1!$BA14</f>
        <v>44360</v>
      </c>
      <c r="E10" s="5">
        <f t="shared" si="0"/>
        <v>582966</v>
      </c>
      <c r="F10" s="50">
        <v>236962.14</v>
      </c>
      <c r="G10" s="36"/>
    </row>
    <row r="11" spans="1:10" x14ac:dyDescent="0.25">
      <c r="A11" s="4" t="s">
        <v>14</v>
      </c>
      <c r="B11" s="18">
        <v>513</v>
      </c>
      <c r="C11" s="3">
        <f>[1]Hárok1!$AZ15</f>
        <v>75827</v>
      </c>
      <c r="D11" s="3">
        <f>[1]Hárok1!$BA15</f>
        <v>8090</v>
      </c>
      <c r="E11" s="5">
        <f t="shared" si="0"/>
        <v>83917</v>
      </c>
      <c r="F11" s="50">
        <v>64818.649999999994</v>
      </c>
      <c r="G11" s="36"/>
    </row>
    <row r="12" spans="1:10" x14ac:dyDescent="0.25">
      <c r="A12" s="4" t="s">
        <v>15</v>
      </c>
      <c r="B12" s="18">
        <v>518</v>
      </c>
      <c r="C12" s="3">
        <f>[1]Hárok1!$AZ16</f>
        <v>5491552</v>
      </c>
      <c r="D12" s="3">
        <f>[1]Hárok1!$BA16</f>
        <v>795680</v>
      </c>
      <c r="E12" s="5">
        <f t="shared" si="0"/>
        <v>6287232</v>
      </c>
      <c r="F12" s="50">
        <v>5425721.3800000008</v>
      </c>
      <c r="G12" s="36"/>
    </row>
    <row r="13" spans="1:10" x14ac:dyDescent="0.25">
      <c r="A13" s="4" t="s">
        <v>16</v>
      </c>
      <c r="B13" s="18">
        <v>521</v>
      </c>
      <c r="C13" s="3">
        <f>[1]Hárok1!$AZ17</f>
        <v>44786200.269999996</v>
      </c>
      <c r="D13" s="3">
        <f>[1]Hárok1!$BA17</f>
        <v>2593798</v>
      </c>
      <c r="E13" s="5">
        <f t="shared" si="0"/>
        <v>47379998.269999996</v>
      </c>
      <c r="F13" s="50">
        <v>46328399.49000001</v>
      </c>
      <c r="G13" s="36"/>
      <c r="I13" s="36"/>
      <c r="J13" s="56"/>
    </row>
    <row r="14" spans="1:10" x14ac:dyDescent="0.25">
      <c r="A14" s="4" t="s">
        <v>18</v>
      </c>
      <c r="B14" s="18">
        <v>524</v>
      </c>
      <c r="C14" s="3">
        <f>[1]Hárok1!$AZ18</f>
        <v>15777566</v>
      </c>
      <c r="D14" s="3">
        <f>[1]Hárok1!$BA18</f>
        <v>906316</v>
      </c>
      <c r="E14" s="5">
        <f t="shared" si="0"/>
        <v>16683882</v>
      </c>
      <c r="F14" s="50">
        <v>15786483.34</v>
      </c>
      <c r="G14" s="36"/>
    </row>
    <row r="15" spans="1:10" x14ac:dyDescent="0.25">
      <c r="A15" s="4" t="s">
        <v>17</v>
      </c>
      <c r="B15" s="18">
        <v>525</v>
      </c>
      <c r="C15" s="3">
        <f>[1]Hárok1!$AZ19</f>
        <v>320206</v>
      </c>
      <c r="D15" s="3">
        <f>[1]Hárok1!$BA19</f>
        <v>5310</v>
      </c>
      <c r="E15" s="5">
        <f t="shared" si="0"/>
        <v>325516</v>
      </c>
      <c r="F15" s="50">
        <v>346794.11</v>
      </c>
      <c r="G15" s="36"/>
    </row>
    <row r="16" spans="1:10" x14ac:dyDescent="0.25">
      <c r="A16" s="4" t="s">
        <v>19</v>
      </c>
      <c r="B16" s="18">
        <v>527</v>
      </c>
      <c r="C16" s="3">
        <f>[1]Hárok1!$AZ20</f>
        <v>1555692</v>
      </c>
      <c r="D16" s="3">
        <f>[1]Hárok1!$BA20</f>
        <v>50693</v>
      </c>
      <c r="E16" s="5">
        <f t="shared" si="0"/>
        <v>1606385</v>
      </c>
      <c r="F16" s="50">
        <v>1745044.5099999998</v>
      </c>
      <c r="G16" s="36"/>
    </row>
    <row r="17" spans="1:7" x14ac:dyDescent="0.25">
      <c r="A17" s="4" t="s">
        <v>20</v>
      </c>
      <c r="B17" s="18">
        <v>528</v>
      </c>
      <c r="C17" s="3">
        <f>[1]Hárok1!$AZ21</f>
        <v>391500</v>
      </c>
      <c r="D17" s="3">
        <f>[1]Hárok1!$BA21</f>
        <v>0</v>
      </c>
      <c r="E17" s="5">
        <f t="shared" si="0"/>
        <v>391500</v>
      </c>
      <c r="F17" s="50">
        <v>4252.79</v>
      </c>
      <c r="G17" s="36"/>
    </row>
    <row r="18" spans="1:7" ht="14.25" customHeight="1" x14ac:dyDescent="0.25">
      <c r="A18" s="4" t="s">
        <v>21</v>
      </c>
      <c r="B18" s="18">
        <v>531</v>
      </c>
      <c r="C18" s="3">
        <f>[1]Hárok1!$AZ22</f>
        <v>0</v>
      </c>
      <c r="D18" s="3">
        <f>[1]Hárok1!$BA22</f>
        <v>2925</v>
      </c>
      <c r="E18" s="5">
        <f t="shared" si="0"/>
        <v>2925</v>
      </c>
      <c r="F18" s="50">
        <v>3256.4700000000003</v>
      </c>
      <c r="G18" s="36"/>
    </row>
    <row r="19" spans="1:7" ht="15.75" customHeight="1" x14ac:dyDescent="0.25">
      <c r="A19" s="4" t="s">
        <v>22</v>
      </c>
      <c r="B19" s="18">
        <v>532</v>
      </c>
      <c r="C19" s="3">
        <f>[1]Hárok1!$AZ23</f>
        <v>284019.73</v>
      </c>
      <c r="D19" s="3">
        <f>[1]Hárok1!$BA23</f>
        <v>69242</v>
      </c>
      <c r="E19" s="5">
        <f t="shared" si="0"/>
        <v>353261.73</v>
      </c>
      <c r="F19" s="50">
        <v>358611.52</v>
      </c>
      <c r="G19" s="36"/>
    </row>
    <row r="20" spans="1:7" ht="14.25" customHeight="1" x14ac:dyDescent="0.25">
      <c r="A20" s="4" t="s">
        <v>23</v>
      </c>
      <c r="B20" s="18">
        <v>538</v>
      </c>
      <c r="C20" s="3">
        <f>[1]Hárok1!$AZ24</f>
        <v>143079</v>
      </c>
      <c r="D20" s="3">
        <f>[1]Hárok1!$BA24</f>
        <v>10491</v>
      </c>
      <c r="E20" s="5">
        <f t="shared" si="0"/>
        <v>153570</v>
      </c>
      <c r="F20" s="50">
        <v>161004.53</v>
      </c>
      <c r="G20" s="36"/>
    </row>
    <row r="21" spans="1:7" x14ac:dyDescent="0.25">
      <c r="A21" s="4" t="s">
        <v>43</v>
      </c>
      <c r="B21" s="18">
        <v>541</v>
      </c>
      <c r="C21" s="3">
        <f>[1]Hárok1!$AZ25</f>
        <v>0</v>
      </c>
      <c r="D21" s="3">
        <f>[1]Hárok1!$BA25</f>
        <v>100</v>
      </c>
      <c r="E21" s="5">
        <f t="shared" si="0"/>
        <v>100</v>
      </c>
      <c r="F21" s="51">
        <v>6</v>
      </c>
      <c r="G21" s="36"/>
    </row>
    <row r="22" spans="1:7" x14ac:dyDescent="0.25">
      <c r="A22" s="4" t="s">
        <v>24</v>
      </c>
      <c r="B22" s="18">
        <v>542</v>
      </c>
      <c r="C22" s="3">
        <f>[1]Hárok1!$AZ26</f>
        <v>500</v>
      </c>
      <c r="D22" s="3">
        <f>[1]Hárok1!$BA26</f>
        <v>0</v>
      </c>
      <c r="E22" s="5">
        <f t="shared" si="0"/>
        <v>500</v>
      </c>
      <c r="F22" s="51">
        <v>4723.2300000000005</v>
      </c>
      <c r="G22" s="36"/>
    </row>
    <row r="23" spans="1:7" x14ac:dyDescent="0.25">
      <c r="A23" s="4" t="s">
        <v>44</v>
      </c>
      <c r="B23" s="18">
        <v>543</v>
      </c>
      <c r="C23" s="3">
        <f>[1]Hárok1!$AZ27</f>
        <v>5602</v>
      </c>
      <c r="D23" s="3">
        <f>[1]Hárok1!$BA27</f>
        <v>5000</v>
      </c>
      <c r="E23" s="5">
        <f t="shared" si="0"/>
        <v>10602</v>
      </c>
      <c r="F23" s="51">
        <v>27198.59</v>
      </c>
      <c r="G23" s="36"/>
    </row>
    <row r="24" spans="1:7" ht="18" customHeight="1" x14ac:dyDescent="0.25">
      <c r="A24" s="4" t="s">
        <v>35</v>
      </c>
      <c r="B24" s="18">
        <v>544</v>
      </c>
      <c r="C24" s="3">
        <f>[1]Hárok1!$AZ28</f>
        <v>0</v>
      </c>
      <c r="D24" s="3">
        <f>[1]Hárok1!$BA28</f>
        <v>0</v>
      </c>
      <c r="E24" s="5">
        <f t="shared" si="0"/>
        <v>0</v>
      </c>
      <c r="F24" s="51">
        <v>47</v>
      </c>
      <c r="G24" s="36"/>
    </row>
    <row r="25" spans="1:7" x14ac:dyDescent="0.25">
      <c r="A25" s="4" t="s">
        <v>25</v>
      </c>
      <c r="B25" s="18">
        <v>545</v>
      </c>
      <c r="C25" s="3">
        <f>[1]Hárok1!$AZ29</f>
        <v>8100</v>
      </c>
      <c r="D25" s="3">
        <f>[1]Hárok1!$BA29</f>
        <v>2</v>
      </c>
      <c r="E25" s="5">
        <f t="shared" si="0"/>
        <v>8102</v>
      </c>
      <c r="F25" s="51">
        <v>8255.65</v>
      </c>
      <c r="G25" s="36"/>
    </row>
    <row r="26" spans="1:7" x14ac:dyDescent="0.25">
      <c r="A26" s="4" t="s">
        <v>49</v>
      </c>
      <c r="B26" s="18">
        <v>546</v>
      </c>
      <c r="C26" s="3">
        <f>[1]Hárok1!$AZ30</f>
        <v>113377</v>
      </c>
      <c r="D26" s="3">
        <f>[1]Hárok1!$BA30</f>
        <v>0</v>
      </c>
      <c r="E26" s="5">
        <f t="shared" si="0"/>
        <v>113377</v>
      </c>
      <c r="F26" s="51">
        <v>4210</v>
      </c>
      <c r="G26" s="36"/>
    </row>
    <row r="27" spans="1:7" x14ac:dyDescent="0.25">
      <c r="A27" s="4" t="s">
        <v>26</v>
      </c>
      <c r="B27" s="18">
        <v>547</v>
      </c>
      <c r="C27" s="3">
        <f>[1]Hárok1!$AZ31</f>
        <v>2589</v>
      </c>
      <c r="D27" s="3">
        <f>[1]Hárok1!$BA31</f>
        <v>0</v>
      </c>
      <c r="E27" s="5">
        <f t="shared" si="0"/>
        <v>2589</v>
      </c>
      <c r="F27" s="50">
        <v>687.3</v>
      </c>
      <c r="G27" s="36"/>
    </row>
    <row r="28" spans="1:7" ht="16.5" customHeight="1" x14ac:dyDescent="0.25">
      <c r="A28" s="4" t="s">
        <v>45</v>
      </c>
      <c r="B28" s="18">
        <v>548</v>
      </c>
      <c r="C28" s="3">
        <f>[1]Hárok1!$AZ32</f>
        <v>269161</v>
      </c>
      <c r="D28" s="3">
        <f>[1]Hárok1!$BA32</f>
        <v>0</v>
      </c>
      <c r="E28" s="5">
        <f t="shared" si="0"/>
        <v>269161</v>
      </c>
      <c r="F28" s="50">
        <v>319957.70999999996</v>
      </c>
      <c r="G28" s="36"/>
    </row>
    <row r="29" spans="1:7" x14ac:dyDescent="0.25">
      <c r="A29" s="4" t="s">
        <v>27</v>
      </c>
      <c r="B29" s="18">
        <v>549</v>
      </c>
      <c r="C29" s="3">
        <f>[1]Hárok1!$AZ33</f>
        <v>6668787</v>
      </c>
      <c r="D29" s="3">
        <f>[1]Hárok1!$BA33</f>
        <v>250348</v>
      </c>
      <c r="E29" s="5">
        <f t="shared" si="0"/>
        <v>6919135</v>
      </c>
      <c r="F29" s="50">
        <v>6612035.3900000006</v>
      </c>
      <c r="G29" s="36"/>
    </row>
    <row r="30" spans="1:7" ht="22.5" customHeight="1" x14ac:dyDescent="0.25">
      <c r="A30" s="12" t="s">
        <v>28</v>
      </c>
      <c r="B30" s="18">
        <v>551</v>
      </c>
      <c r="C30" s="3">
        <f>[1]Hárok1!$AZ34</f>
        <v>12607771.560000001</v>
      </c>
      <c r="D30" s="3">
        <f>[1]Hárok1!$BA34</f>
        <v>30207</v>
      </c>
      <c r="E30" s="5">
        <f t="shared" si="0"/>
        <v>12637978.560000001</v>
      </c>
      <c r="F30" s="52">
        <v>12814495.050000001</v>
      </c>
      <c r="G30" s="36"/>
    </row>
    <row r="31" spans="1:7" x14ac:dyDescent="0.25">
      <c r="A31" s="4" t="s">
        <v>53</v>
      </c>
      <c r="B31" s="18">
        <v>552</v>
      </c>
      <c r="C31" s="3">
        <f>[1]Hárok1!$AZ35</f>
        <v>0</v>
      </c>
      <c r="D31" s="3">
        <f>[1]Hárok1!$BA35</f>
        <v>0</v>
      </c>
      <c r="E31" s="5">
        <f t="shared" si="0"/>
        <v>0</v>
      </c>
      <c r="F31" s="52">
        <v>80263.909999999989</v>
      </c>
      <c r="G31" s="36"/>
    </row>
    <row r="32" spans="1:7" x14ac:dyDescent="0.25">
      <c r="A32" s="43" t="s">
        <v>59</v>
      </c>
      <c r="B32" s="44">
        <v>553</v>
      </c>
      <c r="C32" s="3">
        <f>[1]Hárok1!$AZ36</f>
        <v>0</v>
      </c>
      <c r="D32" s="3">
        <f>[1]Hárok1!$BA36</f>
        <v>0</v>
      </c>
      <c r="E32" s="5">
        <f t="shared" si="0"/>
        <v>0</v>
      </c>
      <c r="F32" s="52">
        <v>0</v>
      </c>
      <c r="G32" s="36"/>
    </row>
    <row r="33" spans="1:8" x14ac:dyDescent="0.25">
      <c r="A33" s="43" t="s">
        <v>60</v>
      </c>
      <c r="B33" s="44">
        <v>554</v>
      </c>
      <c r="C33" s="3">
        <f>[1]Hárok1!$AZ37</f>
        <v>266800</v>
      </c>
      <c r="D33" s="3">
        <f>[1]Hárok1!$BA37</f>
        <v>0</v>
      </c>
      <c r="E33" s="5">
        <f t="shared" si="0"/>
        <v>266800</v>
      </c>
      <c r="F33" s="52">
        <v>357259</v>
      </c>
      <c r="G33" s="36"/>
    </row>
    <row r="34" spans="1:8" x14ac:dyDescent="0.25">
      <c r="A34" s="43" t="s">
        <v>61</v>
      </c>
      <c r="B34" s="44">
        <v>555</v>
      </c>
      <c r="C34" s="3">
        <f>[1]Hárok1!$AZ38</f>
        <v>0</v>
      </c>
      <c r="D34" s="3">
        <f>[1]Hárok1!$BA38</f>
        <v>0</v>
      </c>
      <c r="E34" s="5">
        <f t="shared" si="0"/>
        <v>0</v>
      </c>
      <c r="F34" s="52">
        <v>0</v>
      </c>
      <c r="G34" s="36"/>
    </row>
    <row r="35" spans="1:8" ht="14.25" customHeight="1" x14ac:dyDescent="0.25">
      <c r="A35" s="4" t="s">
        <v>29</v>
      </c>
      <c r="B35" s="18">
        <v>556</v>
      </c>
      <c r="C35" s="3">
        <f>[1]Hárok1!$AZ39</f>
        <v>2245683</v>
      </c>
      <c r="D35" s="3">
        <f>[1]Hárok1!$BA39</f>
        <v>0</v>
      </c>
      <c r="E35" s="5">
        <f t="shared" si="0"/>
        <v>2245683</v>
      </c>
      <c r="F35" s="52">
        <v>2568708.17</v>
      </c>
      <c r="G35" s="36"/>
    </row>
    <row r="36" spans="1:8" x14ac:dyDescent="0.25">
      <c r="A36" s="43" t="s">
        <v>62</v>
      </c>
      <c r="B36" s="18">
        <v>557</v>
      </c>
      <c r="C36" s="3">
        <f>[1]Hárok1!$AZ40</f>
        <v>0</v>
      </c>
      <c r="D36" s="3">
        <f>[1]Hárok1!$BA40</f>
        <v>0</v>
      </c>
      <c r="E36" s="5">
        <f t="shared" si="0"/>
        <v>0</v>
      </c>
      <c r="F36" s="51">
        <v>0</v>
      </c>
      <c r="G36" s="36"/>
    </row>
    <row r="37" spans="1:8" x14ac:dyDescent="0.25">
      <c r="A37" s="43" t="s">
        <v>63</v>
      </c>
      <c r="B37" s="44">
        <v>558</v>
      </c>
      <c r="C37" s="3">
        <f>[1]Hárok1!$AZ41</f>
        <v>0</v>
      </c>
      <c r="D37" s="3">
        <f>[1]Hárok1!$BA41</f>
        <v>0</v>
      </c>
      <c r="E37" s="5">
        <f t="shared" si="0"/>
        <v>0</v>
      </c>
      <c r="F37" s="51">
        <v>-10585.519999999999</v>
      </c>
      <c r="G37" s="36"/>
    </row>
    <row r="38" spans="1:8" x14ac:dyDescent="0.25">
      <c r="A38" s="43" t="s">
        <v>64</v>
      </c>
      <c r="B38" s="44">
        <v>561</v>
      </c>
      <c r="C38" s="3">
        <f>[1]Hárok1!$AZ42</f>
        <v>3100</v>
      </c>
      <c r="D38" s="3">
        <f>[1]Hárok1!$BA42</f>
        <v>0</v>
      </c>
      <c r="E38" s="5">
        <f t="shared" si="0"/>
        <v>3100</v>
      </c>
      <c r="F38" s="50">
        <v>18774</v>
      </c>
      <c r="G38" s="36"/>
    </row>
    <row r="39" spans="1:8" ht="13.5" customHeight="1" x14ac:dyDescent="0.25">
      <c r="A39" s="43" t="s">
        <v>30</v>
      </c>
      <c r="B39" s="44">
        <v>562</v>
      </c>
      <c r="C39" s="3">
        <f>[1]Hárok1!$AZ43</f>
        <v>451495</v>
      </c>
      <c r="D39" s="3">
        <f>[1]Hárok1!$BA43</f>
        <v>0</v>
      </c>
      <c r="E39" s="5">
        <f t="shared" si="0"/>
        <v>451495</v>
      </c>
      <c r="F39" s="50">
        <v>371480.9</v>
      </c>
      <c r="G39" s="36"/>
    </row>
    <row r="40" spans="1:8" x14ac:dyDescent="0.25">
      <c r="A40" s="43" t="s">
        <v>57</v>
      </c>
      <c r="B40" s="44">
        <v>563</v>
      </c>
      <c r="C40" s="3">
        <f>[1]Hárok1!$AZ44</f>
        <v>353120</v>
      </c>
      <c r="D40" s="3">
        <f>[1]Hárok1!$BA44</f>
        <v>0</v>
      </c>
      <c r="E40" s="5">
        <f t="shared" si="0"/>
        <v>353120</v>
      </c>
      <c r="F40" s="50">
        <v>537789.41</v>
      </c>
      <c r="G40" s="36"/>
    </row>
    <row r="41" spans="1:8" x14ac:dyDescent="0.25">
      <c r="A41" s="43" t="s">
        <v>65</v>
      </c>
      <c r="B41" s="44">
        <v>565</v>
      </c>
      <c r="C41" s="3">
        <f>[1]Hárok1!$AZ45</f>
        <v>0</v>
      </c>
      <c r="D41" s="3">
        <f>[1]Hárok1!$BA45</f>
        <v>0</v>
      </c>
      <c r="E41" s="5">
        <f t="shared" si="0"/>
        <v>0</v>
      </c>
      <c r="F41" s="51">
        <v>0</v>
      </c>
      <c r="G41" s="36"/>
    </row>
    <row r="42" spans="1:8" ht="15.75" thickBot="1" x14ac:dyDescent="0.3">
      <c r="A42" s="43" t="s">
        <v>66</v>
      </c>
      <c r="B42" s="44">
        <v>567</v>
      </c>
      <c r="C42" s="3">
        <f>[1]Hárok1!$AZ46</f>
        <v>0</v>
      </c>
      <c r="D42" s="3">
        <f>[1]Hárok1!$BA46</f>
        <v>0</v>
      </c>
      <c r="E42" s="5">
        <f t="shared" si="0"/>
        <v>0</v>
      </c>
      <c r="F42" s="51">
        <v>0</v>
      </c>
      <c r="G42" s="36"/>
    </row>
    <row r="43" spans="1:8" s="13" customFormat="1" ht="22.15" customHeight="1" thickBot="1" x14ac:dyDescent="0.3">
      <c r="A43" s="31" t="s">
        <v>4</v>
      </c>
      <c r="B43" s="32"/>
      <c r="C43" s="33">
        <f>SUM(C6:C42)</f>
        <v>106444919.45999999</v>
      </c>
      <c r="D43" s="33">
        <f>SUM(D6:D42)</f>
        <v>5632449</v>
      </c>
      <c r="E43" s="33">
        <f>SUM(E6:E42)</f>
        <v>112077368.45999999</v>
      </c>
      <c r="F43" s="53">
        <f>SUM(F6:F42)</f>
        <v>106613649.84000003</v>
      </c>
      <c r="G43" s="36"/>
      <c r="H43" s="36"/>
    </row>
    <row r="44" spans="1:8" x14ac:dyDescent="0.25">
      <c r="A44" s="7"/>
      <c r="B44" s="19"/>
      <c r="C44" s="8"/>
      <c r="D44" s="8"/>
      <c r="E44" s="8"/>
      <c r="F44" s="41"/>
    </row>
    <row r="45" spans="1:8" x14ac:dyDescent="0.25">
      <c r="A45" s="7"/>
      <c r="B45" s="19"/>
      <c r="C45" s="8"/>
      <c r="D45" s="8"/>
      <c r="E45" s="8"/>
    </row>
    <row r="46" spans="1:8" ht="15.75" thickBot="1" x14ac:dyDescent="0.3">
      <c r="A46" s="7"/>
      <c r="B46" s="19"/>
      <c r="C46" s="8"/>
      <c r="D46" s="8"/>
      <c r="E46" s="8"/>
    </row>
    <row r="47" spans="1:8" ht="14.45" customHeight="1" x14ac:dyDescent="0.25">
      <c r="A47" s="71" t="s">
        <v>5</v>
      </c>
      <c r="B47" s="69" t="s">
        <v>1</v>
      </c>
      <c r="C47" s="67" t="s">
        <v>6</v>
      </c>
      <c r="D47" s="68"/>
      <c r="E47" s="15" t="s">
        <v>2</v>
      </c>
      <c r="F47" s="62" t="s">
        <v>52</v>
      </c>
    </row>
    <row r="48" spans="1:8" ht="22.5" customHeight="1" x14ac:dyDescent="0.25">
      <c r="A48" s="72"/>
      <c r="B48" s="70"/>
      <c r="C48" s="20" t="s">
        <v>3</v>
      </c>
      <c r="D48" s="21" t="s">
        <v>42</v>
      </c>
      <c r="E48" s="17"/>
      <c r="F48" s="63"/>
    </row>
    <row r="49" spans="1:7" x14ac:dyDescent="0.25">
      <c r="A49" s="10" t="s">
        <v>31</v>
      </c>
      <c r="B49" s="23">
        <v>601</v>
      </c>
      <c r="C49" s="3">
        <f>[1]Hárok1!$AZ57</f>
        <v>0</v>
      </c>
      <c r="D49" s="3">
        <f>[1]Hárok1!$BA57</f>
        <v>0</v>
      </c>
      <c r="E49" s="5">
        <f>C49+D49</f>
        <v>0</v>
      </c>
      <c r="F49" s="47">
        <v>0</v>
      </c>
      <c r="G49" s="36"/>
    </row>
    <row r="50" spans="1:7" x14ac:dyDescent="0.25">
      <c r="A50" s="10" t="s">
        <v>32</v>
      </c>
      <c r="B50" s="23">
        <v>602</v>
      </c>
      <c r="C50" s="3">
        <f>[1]Hárok1!$AZ58</f>
        <v>1225237</v>
      </c>
      <c r="D50" s="3">
        <f>[1]Hárok1!$BA58</f>
        <v>4336495</v>
      </c>
      <c r="E50" s="5">
        <f t="shared" ref="E50:E83" si="1">C50+D50</f>
        <v>5561732</v>
      </c>
      <c r="F50" s="47">
        <v>7787133.4799999995</v>
      </c>
      <c r="G50" s="36"/>
    </row>
    <row r="51" spans="1:7" x14ac:dyDescent="0.25">
      <c r="A51" s="10" t="s">
        <v>33</v>
      </c>
      <c r="B51" s="23">
        <v>604</v>
      </c>
      <c r="C51" s="3">
        <f>[1]Hárok1!$AZ59</f>
        <v>0</v>
      </c>
      <c r="D51" s="3">
        <f>[1]Hárok1!$BA59</f>
        <v>30966</v>
      </c>
      <c r="E51" s="5">
        <f t="shared" si="1"/>
        <v>30966</v>
      </c>
      <c r="F51" s="47">
        <v>30645.7</v>
      </c>
      <c r="G51" s="36"/>
    </row>
    <row r="52" spans="1:7" x14ac:dyDescent="0.25">
      <c r="A52" s="45" t="s">
        <v>67</v>
      </c>
      <c r="B52" s="23">
        <v>611</v>
      </c>
      <c r="C52" s="3">
        <f>[1]Hárok1!$AZ60</f>
        <v>0</v>
      </c>
      <c r="D52" s="3">
        <f>[1]Hárok1!$BA60</f>
        <v>0</v>
      </c>
      <c r="E52" s="5">
        <f t="shared" si="1"/>
        <v>0</v>
      </c>
      <c r="F52" s="48">
        <v>0</v>
      </c>
      <c r="G52" s="36"/>
    </row>
    <row r="53" spans="1:7" x14ac:dyDescent="0.25">
      <c r="A53" s="45" t="s">
        <v>68</v>
      </c>
      <c r="B53" s="23">
        <v>612</v>
      </c>
      <c r="C53" s="3">
        <f>[1]Hárok1!$AZ61</f>
        <v>0</v>
      </c>
      <c r="D53" s="3">
        <f>[1]Hárok1!$BA61</f>
        <v>0</v>
      </c>
      <c r="E53" s="5">
        <f t="shared" si="1"/>
        <v>0</v>
      </c>
      <c r="F53" s="48">
        <v>0</v>
      </c>
      <c r="G53" s="36"/>
    </row>
    <row r="54" spans="1:7" ht="15.75" customHeight="1" x14ac:dyDescent="0.25">
      <c r="A54" s="10" t="s">
        <v>34</v>
      </c>
      <c r="B54" s="23">
        <v>613</v>
      </c>
      <c r="C54" s="3">
        <f>[1]Hárok1!$AZ62</f>
        <v>51000</v>
      </c>
      <c r="D54" s="3">
        <f>[1]Hárok1!$BA62</f>
        <v>30000</v>
      </c>
      <c r="E54" s="5">
        <f t="shared" si="1"/>
        <v>81000</v>
      </c>
      <c r="F54" s="48">
        <v>28776.11</v>
      </c>
      <c r="G54" s="36"/>
    </row>
    <row r="55" spans="1:7" x14ac:dyDescent="0.25">
      <c r="A55" s="45" t="s">
        <v>69</v>
      </c>
      <c r="B55" s="44">
        <v>614</v>
      </c>
      <c r="C55" s="3">
        <f>[1]Hárok1!$AZ63</f>
        <v>0</v>
      </c>
      <c r="D55" s="3">
        <f>[1]Hárok1!$BA63</f>
        <v>0</v>
      </c>
      <c r="E55" s="5">
        <f t="shared" si="1"/>
        <v>0</v>
      </c>
      <c r="F55" s="48">
        <v>0</v>
      </c>
      <c r="G55" s="36"/>
    </row>
    <row r="56" spans="1:7" x14ac:dyDescent="0.25">
      <c r="A56" s="45" t="s">
        <v>55</v>
      </c>
      <c r="B56" s="44">
        <v>621</v>
      </c>
      <c r="C56" s="3">
        <f>[1]Hárok1!$AZ64</f>
        <v>0</v>
      </c>
      <c r="D56" s="3">
        <f>[1]Hárok1!$BA64</f>
        <v>4000</v>
      </c>
      <c r="E56" s="5">
        <f t="shared" si="1"/>
        <v>4000</v>
      </c>
      <c r="F56" s="48">
        <v>3533.4</v>
      </c>
      <c r="G56" s="36"/>
    </row>
    <row r="57" spans="1:7" x14ac:dyDescent="0.25">
      <c r="A57" s="45" t="s">
        <v>70</v>
      </c>
      <c r="B57" s="44">
        <v>622</v>
      </c>
      <c r="C57" s="3">
        <f>[1]Hárok1!$AZ65</f>
        <v>0</v>
      </c>
      <c r="D57" s="3">
        <f>[1]Hárok1!$BA65</f>
        <v>0</v>
      </c>
      <c r="E57" s="5">
        <f t="shared" si="1"/>
        <v>0</v>
      </c>
      <c r="F57" s="48">
        <v>0</v>
      </c>
      <c r="G57" s="36"/>
    </row>
    <row r="58" spans="1:7" x14ac:dyDescent="0.25">
      <c r="A58" s="45" t="s">
        <v>71</v>
      </c>
      <c r="B58" s="44">
        <v>623</v>
      </c>
      <c r="C58" s="3">
        <f>[1]Hárok1!$AZ66</f>
        <v>0</v>
      </c>
      <c r="D58" s="3">
        <f>[1]Hárok1!$BA66</f>
        <v>0</v>
      </c>
      <c r="E58" s="5">
        <f t="shared" si="1"/>
        <v>0</v>
      </c>
      <c r="F58" s="48">
        <v>0</v>
      </c>
      <c r="G58" s="36"/>
    </row>
    <row r="59" spans="1:7" x14ac:dyDescent="0.25">
      <c r="A59" s="45" t="s">
        <v>50</v>
      </c>
      <c r="B59" s="23">
        <v>624</v>
      </c>
      <c r="C59" s="3">
        <f>[1]Hárok1!$AZ67</f>
        <v>0</v>
      </c>
      <c r="D59" s="3">
        <f>[1]Hárok1!$BA67</f>
        <v>0</v>
      </c>
      <c r="E59" s="5">
        <f t="shared" si="1"/>
        <v>0</v>
      </c>
      <c r="F59" s="48">
        <v>0</v>
      </c>
      <c r="G59" s="36"/>
    </row>
    <row r="60" spans="1:7" ht="12.75" customHeight="1" x14ac:dyDescent="0.25">
      <c r="A60" s="10" t="s">
        <v>43</v>
      </c>
      <c r="B60" s="23">
        <v>641</v>
      </c>
      <c r="C60" s="3">
        <f>[1]Hárok1!$AZ68</f>
        <v>0</v>
      </c>
      <c r="D60" s="3">
        <f>[1]Hárok1!$BA68</f>
        <v>0</v>
      </c>
      <c r="E60" s="5">
        <f t="shared" si="1"/>
        <v>0</v>
      </c>
      <c r="F60" s="48">
        <v>10548.99</v>
      </c>
      <c r="G60" s="36"/>
    </row>
    <row r="61" spans="1:7" ht="14.25" customHeight="1" x14ac:dyDescent="0.25">
      <c r="A61" s="10" t="s">
        <v>24</v>
      </c>
      <c r="B61" s="23">
        <v>642</v>
      </c>
      <c r="C61" s="3">
        <f>[1]Hárok1!$AZ69</f>
        <v>0</v>
      </c>
      <c r="D61" s="3">
        <f>[1]Hárok1!$BA69</f>
        <v>4</v>
      </c>
      <c r="E61" s="5">
        <f t="shared" si="1"/>
        <v>4</v>
      </c>
      <c r="F61" s="48">
        <v>5688.28</v>
      </c>
      <c r="G61" s="36"/>
    </row>
    <row r="62" spans="1:7" ht="14.25" customHeight="1" x14ac:dyDescent="0.25">
      <c r="A62" s="45" t="s">
        <v>56</v>
      </c>
      <c r="B62" s="23">
        <v>643</v>
      </c>
      <c r="C62" s="3">
        <f>[1]Hárok1!$AZ70</f>
        <v>30</v>
      </c>
      <c r="D62" s="3">
        <f>[1]Hárok1!$BA70</f>
        <v>0</v>
      </c>
      <c r="E62" s="5">
        <f t="shared" si="1"/>
        <v>30</v>
      </c>
      <c r="F62" s="48">
        <v>1853</v>
      </c>
      <c r="G62" s="36"/>
    </row>
    <row r="63" spans="1:7" x14ac:dyDescent="0.25">
      <c r="A63" s="10" t="s">
        <v>35</v>
      </c>
      <c r="B63" s="23">
        <v>644</v>
      </c>
      <c r="C63" s="3">
        <f>[1]Hárok1!$AZ71</f>
        <v>0</v>
      </c>
      <c r="D63" s="3">
        <f>[1]Hárok1!$BA71</f>
        <v>270</v>
      </c>
      <c r="E63" s="5">
        <f t="shared" si="1"/>
        <v>270</v>
      </c>
      <c r="F63" s="47">
        <v>1233.22</v>
      </c>
      <c r="G63" s="36"/>
    </row>
    <row r="64" spans="1:7" ht="12.75" customHeight="1" x14ac:dyDescent="0.25">
      <c r="A64" s="45" t="s">
        <v>46</v>
      </c>
      <c r="B64" s="23">
        <v>645</v>
      </c>
      <c r="C64" s="3">
        <f>[1]Hárok1!$AZ72</f>
        <v>0</v>
      </c>
      <c r="D64" s="3">
        <f>[1]Hárok1!$BA72</f>
        <v>182</v>
      </c>
      <c r="E64" s="5">
        <f t="shared" si="1"/>
        <v>182</v>
      </c>
      <c r="F64" s="48">
        <v>608.91999999999996</v>
      </c>
      <c r="G64" s="36"/>
    </row>
    <row r="65" spans="1:7" ht="14.25" customHeight="1" x14ac:dyDescent="0.25">
      <c r="A65" s="10" t="s">
        <v>41</v>
      </c>
      <c r="B65" s="23">
        <v>646</v>
      </c>
      <c r="C65" s="3">
        <f>[1]Hárok1!$AZ73</f>
        <v>0</v>
      </c>
      <c r="D65" s="3">
        <f>[1]Hárok1!$BA73</f>
        <v>5325</v>
      </c>
      <c r="E65" s="5">
        <f t="shared" si="1"/>
        <v>5325</v>
      </c>
      <c r="F65" s="47">
        <v>16795.14</v>
      </c>
      <c r="G65" s="36"/>
    </row>
    <row r="66" spans="1:7" ht="14.25" customHeight="1" x14ac:dyDescent="0.25">
      <c r="A66" s="45" t="s">
        <v>72</v>
      </c>
      <c r="B66" s="23">
        <v>647</v>
      </c>
      <c r="C66" s="3">
        <f>[1]Hárok1!$AZ74</f>
        <v>0</v>
      </c>
      <c r="D66" s="3">
        <f>[1]Hárok1!$BA74</f>
        <v>0</v>
      </c>
      <c r="E66" s="5">
        <f t="shared" si="1"/>
        <v>0</v>
      </c>
      <c r="F66" s="47">
        <v>83103.81</v>
      </c>
      <c r="G66" s="36"/>
    </row>
    <row r="67" spans="1:7" ht="14.25" customHeight="1" x14ac:dyDescent="0.25">
      <c r="A67" s="10" t="s">
        <v>51</v>
      </c>
      <c r="B67" s="23">
        <v>648</v>
      </c>
      <c r="C67" s="3">
        <f>[1]Hárok1!$AZ75</f>
        <v>1416046</v>
      </c>
      <c r="D67" s="3">
        <f>[1]Hárok1!$BA75</f>
        <v>303100</v>
      </c>
      <c r="E67" s="5">
        <f t="shared" si="1"/>
        <v>1719146</v>
      </c>
      <c r="F67" s="47">
        <v>1921186.69</v>
      </c>
      <c r="G67" s="36"/>
    </row>
    <row r="68" spans="1:7" x14ac:dyDescent="0.25">
      <c r="A68" s="10" t="s">
        <v>36</v>
      </c>
      <c r="B68" s="23">
        <v>649</v>
      </c>
      <c r="C68" s="3">
        <f>[1]Hárok1!$AZ76</f>
        <v>2680791</v>
      </c>
      <c r="D68" s="3">
        <f>[1]Hárok1!$BA76</f>
        <v>611055</v>
      </c>
      <c r="E68" s="5">
        <f t="shared" si="1"/>
        <v>3291846</v>
      </c>
      <c r="F68" s="47">
        <v>2271912.8000000003</v>
      </c>
      <c r="G68" s="36"/>
    </row>
    <row r="69" spans="1:7" x14ac:dyDescent="0.25">
      <c r="A69" s="10" t="s">
        <v>47</v>
      </c>
      <c r="B69" s="23">
        <v>651</v>
      </c>
      <c r="C69" s="3">
        <f>[1]Hárok1!$AZ77</f>
        <v>0</v>
      </c>
      <c r="D69" s="3">
        <f>[1]Hárok1!$BA77</f>
        <v>0</v>
      </c>
      <c r="E69" s="5">
        <f t="shared" si="1"/>
        <v>0</v>
      </c>
      <c r="F69" s="48">
        <v>307964.78999999998</v>
      </c>
      <c r="G69" s="36"/>
    </row>
    <row r="70" spans="1:7" x14ac:dyDescent="0.25">
      <c r="A70" s="46" t="s">
        <v>73</v>
      </c>
      <c r="B70" s="23">
        <v>652</v>
      </c>
      <c r="C70" s="3">
        <f>[1]Hárok1!$AZ78</f>
        <v>0</v>
      </c>
      <c r="D70" s="3">
        <f>[1]Hárok1!$BA78</f>
        <v>0</v>
      </c>
      <c r="E70" s="5">
        <f t="shared" si="1"/>
        <v>0</v>
      </c>
      <c r="F70" s="47">
        <v>0</v>
      </c>
      <c r="G70" s="36"/>
    </row>
    <row r="71" spans="1:7" x14ac:dyDescent="0.25">
      <c r="A71" s="43" t="s">
        <v>74</v>
      </c>
      <c r="B71" s="23">
        <v>653</v>
      </c>
      <c r="C71" s="3">
        <f>[1]Hárok1!$AZ79</f>
        <v>0</v>
      </c>
      <c r="D71" s="3">
        <f>[1]Hárok1!$BA79</f>
        <v>0</v>
      </c>
      <c r="E71" s="5">
        <f t="shared" si="1"/>
        <v>0</v>
      </c>
      <c r="F71" s="47">
        <v>0</v>
      </c>
      <c r="G71" s="36"/>
    </row>
    <row r="72" spans="1:7" x14ac:dyDescent="0.25">
      <c r="A72" s="43" t="s">
        <v>75</v>
      </c>
      <c r="B72" s="23">
        <v>654</v>
      </c>
      <c r="C72" s="3">
        <f>[1]Hárok1!$AZ80</f>
        <v>0</v>
      </c>
      <c r="D72" s="3">
        <f>[1]Hárok1!$BA80</f>
        <v>0</v>
      </c>
      <c r="E72" s="5">
        <f t="shared" si="1"/>
        <v>0</v>
      </c>
      <c r="F72" s="47">
        <v>0</v>
      </c>
      <c r="G72" s="36"/>
    </row>
    <row r="73" spans="1:7" x14ac:dyDescent="0.25">
      <c r="A73" s="43" t="s">
        <v>76</v>
      </c>
      <c r="B73" s="23">
        <v>655</v>
      </c>
      <c r="C73" s="3">
        <f>[1]Hárok1!$AZ81</f>
        <v>115124</v>
      </c>
      <c r="D73" s="3">
        <f>[1]Hárok1!$BA81</f>
        <v>0</v>
      </c>
      <c r="E73" s="5">
        <f t="shared" si="1"/>
        <v>115124</v>
      </c>
      <c r="F73" s="47">
        <v>71737</v>
      </c>
      <c r="G73" s="36"/>
    </row>
    <row r="74" spans="1:7" x14ac:dyDescent="0.25">
      <c r="A74" s="10" t="s">
        <v>37</v>
      </c>
      <c r="B74" s="23">
        <v>656</v>
      </c>
      <c r="C74" s="3">
        <f>[1]Hárok1!$AZ82</f>
        <v>175508</v>
      </c>
      <c r="D74" s="3">
        <f>[1]Hárok1!$BA82</f>
        <v>95540</v>
      </c>
      <c r="E74" s="5">
        <f t="shared" si="1"/>
        <v>271048</v>
      </c>
      <c r="F74" s="47">
        <v>515511.16999999993</v>
      </c>
      <c r="G74" s="36"/>
    </row>
    <row r="75" spans="1:7" x14ac:dyDescent="0.25">
      <c r="A75" s="43" t="s">
        <v>77</v>
      </c>
      <c r="B75" s="23">
        <v>657</v>
      </c>
      <c r="C75" s="3">
        <f>[1]Hárok1!$AZ83</f>
        <v>0</v>
      </c>
      <c r="D75" s="3">
        <f>[1]Hárok1!$BA83</f>
        <v>8800</v>
      </c>
      <c r="E75" s="5">
        <f t="shared" si="1"/>
        <v>8800</v>
      </c>
      <c r="F75" s="48">
        <v>18638</v>
      </c>
      <c r="G75" s="36"/>
    </row>
    <row r="76" spans="1:7" x14ac:dyDescent="0.25">
      <c r="A76" s="10" t="s">
        <v>38</v>
      </c>
      <c r="B76" s="23">
        <v>658</v>
      </c>
      <c r="C76" s="3">
        <f>[1]Hárok1!$AZ84</f>
        <v>1984</v>
      </c>
      <c r="D76" s="3">
        <f>[1]Hárok1!$BA84</f>
        <v>1258956</v>
      </c>
      <c r="E76" s="5">
        <f t="shared" si="1"/>
        <v>1260940</v>
      </c>
      <c r="F76" s="47">
        <v>1122884.27</v>
      </c>
      <c r="G76" s="36"/>
    </row>
    <row r="77" spans="1:7" x14ac:dyDescent="0.25">
      <c r="A77" s="43" t="s">
        <v>78</v>
      </c>
      <c r="B77" s="23">
        <v>661</v>
      </c>
      <c r="C77" s="3">
        <f>[1]Hárok1!$AZ85</f>
        <v>0</v>
      </c>
      <c r="D77" s="3">
        <f>[1]Hárok1!$BA85</f>
        <v>0</v>
      </c>
      <c r="E77" s="5">
        <f t="shared" si="1"/>
        <v>0</v>
      </c>
      <c r="F77" s="48">
        <v>0</v>
      </c>
      <c r="G77" s="36"/>
    </row>
    <row r="78" spans="1:7" x14ac:dyDescent="0.25">
      <c r="A78" s="10" t="s">
        <v>39</v>
      </c>
      <c r="B78" s="23">
        <v>662</v>
      </c>
      <c r="C78" s="3">
        <f>[1]Hárok1!$AZ86</f>
        <v>55031</v>
      </c>
      <c r="D78" s="3">
        <f>[1]Hárok1!$BA86</f>
        <v>38000</v>
      </c>
      <c r="E78" s="5">
        <f t="shared" si="1"/>
        <v>93031</v>
      </c>
      <c r="F78" s="47">
        <v>115966.42</v>
      </c>
      <c r="G78" s="36"/>
    </row>
    <row r="79" spans="1:7" x14ac:dyDescent="0.25">
      <c r="A79" s="43" t="s">
        <v>79</v>
      </c>
      <c r="B79" s="23">
        <v>663</v>
      </c>
      <c r="C79" s="3">
        <f>[1]Hárok1!$AZ87</f>
        <v>0</v>
      </c>
      <c r="D79" s="3">
        <f>[1]Hárok1!$BA87</f>
        <v>0</v>
      </c>
      <c r="E79" s="5">
        <f t="shared" si="1"/>
        <v>0</v>
      </c>
      <c r="F79" s="48">
        <v>0</v>
      </c>
      <c r="G79" s="36"/>
    </row>
    <row r="80" spans="1:7" x14ac:dyDescent="0.25">
      <c r="A80" s="43" t="s">
        <v>80</v>
      </c>
      <c r="B80" s="23">
        <v>664</v>
      </c>
      <c r="C80" s="3">
        <f>[1]Hárok1!$AZ88</f>
        <v>0</v>
      </c>
      <c r="D80" s="3">
        <f>[1]Hárok1!$BA88</f>
        <v>0</v>
      </c>
      <c r="E80" s="5">
        <f t="shared" si="1"/>
        <v>0</v>
      </c>
      <c r="F80" s="48">
        <v>0</v>
      </c>
      <c r="G80" s="36"/>
    </row>
    <row r="81" spans="1:8" x14ac:dyDescent="0.25">
      <c r="A81" s="40" t="s">
        <v>54</v>
      </c>
      <c r="B81" s="30">
        <v>665</v>
      </c>
      <c r="C81" s="3">
        <f>[1]Hárok1!$AZ89</f>
        <v>0</v>
      </c>
      <c r="D81" s="3">
        <f>[1]Hárok1!$BA89</f>
        <v>0</v>
      </c>
      <c r="E81" s="5">
        <f t="shared" si="1"/>
        <v>0</v>
      </c>
      <c r="F81" s="47">
        <v>3203.76</v>
      </c>
      <c r="G81" s="36"/>
    </row>
    <row r="82" spans="1:8" x14ac:dyDescent="0.25">
      <c r="A82" s="43" t="s">
        <v>81</v>
      </c>
      <c r="B82" s="30">
        <v>667</v>
      </c>
      <c r="C82" s="3">
        <f>[1]Hárok1!$AZ90</f>
        <v>0</v>
      </c>
      <c r="D82" s="3">
        <f>[1]Hárok1!$BA90</f>
        <v>0</v>
      </c>
      <c r="E82" s="5">
        <f t="shared" si="1"/>
        <v>0</v>
      </c>
      <c r="F82" s="47">
        <v>0</v>
      </c>
      <c r="G82" s="36"/>
    </row>
    <row r="83" spans="1:8" ht="15.75" thickBot="1" x14ac:dyDescent="0.3">
      <c r="A83" s="29" t="s">
        <v>40</v>
      </c>
      <c r="B83" s="30">
        <v>691</v>
      </c>
      <c r="C83" s="3">
        <f>[1]Hárok1!$AZ91</f>
        <v>97466314.560000002</v>
      </c>
      <c r="D83" s="3">
        <f>[1]Hárok1!$BA91</f>
        <v>0</v>
      </c>
      <c r="E83" s="5">
        <f t="shared" si="1"/>
        <v>97466314.560000002</v>
      </c>
      <c r="F83" s="47">
        <v>92903569.769999996</v>
      </c>
      <c r="G83" s="36"/>
    </row>
    <row r="84" spans="1:8" s="13" customFormat="1" ht="22.15" customHeight="1" thickBot="1" x14ac:dyDescent="0.3">
      <c r="A84" s="34" t="s">
        <v>7</v>
      </c>
      <c r="B84" s="35"/>
      <c r="C84" s="33">
        <f>SUM(C49:C83)</f>
        <v>103187065.56</v>
      </c>
      <c r="D84" s="33">
        <f>SUM(D49:D83)</f>
        <v>6722693</v>
      </c>
      <c r="E84" s="33">
        <f>SUM(E49:E83)</f>
        <v>109909758.56</v>
      </c>
      <c r="F84" s="49">
        <f t="shared" ref="F84" si="2">SUM(F49:F83)</f>
        <v>107222494.72</v>
      </c>
      <c r="G84" s="36"/>
      <c r="H84" s="55"/>
    </row>
    <row r="85" spans="1:8" ht="15.75" thickBot="1" x14ac:dyDescent="0.3">
      <c r="A85" s="57" t="s">
        <v>8</v>
      </c>
      <c r="B85" s="58"/>
      <c r="C85" s="59">
        <f>C84-C43</f>
        <v>-3257853.8999999911</v>
      </c>
      <c r="D85" s="59">
        <f>D84-D43</f>
        <v>1090244</v>
      </c>
      <c r="E85" s="59">
        <f>E84-E43</f>
        <v>-2167609.8999999911</v>
      </c>
      <c r="F85" s="60">
        <f>F84-F43</f>
        <v>608844.87999996543</v>
      </c>
      <c r="G85" s="36"/>
    </row>
    <row r="86" spans="1:8" x14ac:dyDescent="0.25">
      <c r="A86" s="9"/>
      <c r="B86" s="22"/>
      <c r="C86" s="8"/>
      <c r="D86" s="8"/>
      <c r="E86" s="8"/>
      <c r="F86" s="36"/>
    </row>
    <row r="87" spans="1:8" x14ac:dyDescent="0.25">
      <c r="A87" s="9"/>
      <c r="B87" s="11"/>
      <c r="C87" s="42"/>
      <c r="D87" s="42"/>
      <c r="E87" s="42"/>
      <c r="F87" s="41"/>
    </row>
    <row r="88" spans="1:8" x14ac:dyDescent="0.25">
      <c r="A88" s="9"/>
      <c r="B88" s="24"/>
      <c r="C88" s="37"/>
      <c r="D88" s="37"/>
      <c r="E88" s="6"/>
      <c r="F88" s="41"/>
    </row>
    <row r="89" spans="1:8" x14ac:dyDescent="0.25">
      <c r="A89" s="9"/>
      <c r="B89" s="24"/>
      <c r="C89" s="6"/>
      <c r="D89" s="6"/>
      <c r="E89" s="6"/>
    </row>
    <row r="90" spans="1:8" x14ac:dyDescent="0.25">
      <c r="A90" s="9"/>
      <c r="B90" s="24"/>
      <c r="C90" s="6"/>
      <c r="D90" s="6"/>
      <c r="E90" s="6"/>
    </row>
    <row r="91" spans="1:8" x14ac:dyDescent="0.25">
      <c r="A91" s="9"/>
      <c r="B91" s="24"/>
      <c r="C91" s="6"/>
      <c r="D91" s="6"/>
      <c r="E91" s="6"/>
    </row>
    <row r="92" spans="1:8" x14ac:dyDescent="0.25">
      <c r="A92" s="9"/>
      <c r="B92" s="24"/>
      <c r="C92" s="6"/>
      <c r="D92" s="6"/>
      <c r="E92" s="6"/>
    </row>
    <row r="93" spans="1:8" x14ac:dyDescent="0.25">
      <c r="A93" s="9"/>
      <c r="B93" s="11"/>
      <c r="C93" s="6"/>
      <c r="D93" s="6"/>
      <c r="E93" s="6"/>
    </row>
    <row r="94" spans="1:8" x14ac:dyDescent="0.25">
      <c r="A94" s="9"/>
      <c r="B94" s="25"/>
      <c r="C94" s="6"/>
      <c r="D94" s="6"/>
      <c r="E94" s="6"/>
    </row>
    <row r="95" spans="1:8" x14ac:dyDescent="0.25">
      <c r="A95" s="9"/>
      <c r="B95" s="26"/>
      <c r="C95" s="6"/>
      <c r="D95" s="6"/>
      <c r="E95" s="6"/>
    </row>
  </sheetData>
  <mergeCells count="8">
    <mergeCell ref="F47:F48"/>
    <mergeCell ref="A2:C2"/>
    <mergeCell ref="B4:B5"/>
    <mergeCell ref="C4:D4"/>
    <mergeCell ref="B47:B48"/>
    <mergeCell ref="C47:D47"/>
    <mergeCell ref="A4:A5"/>
    <mergeCell ref="A47:A4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fitToHeight="2" orientation="portrait" r:id="rId1"/>
  <headerFooter>
    <oddFooter>&amp;R&amp;D</oddFooter>
  </headerFooter>
  <rowBreaks count="1" manualBreakCount="1">
    <brk id="4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NV 2021 STU  </vt:lpstr>
      <vt:lpstr>'NV 2021 STU  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Gogorova</cp:lastModifiedBy>
  <cp:lastPrinted>2021-10-13T12:38:52Z</cp:lastPrinted>
  <dcterms:created xsi:type="dcterms:W3CDTF">2012-04-08T16:42:17Z</dcterms:created>
  <dcterms:modified xsi:type="dcterms:W3CDTF">2021-10-14T13:49:48Z</dcterms:modified>
</cp:coreProperties>
</file>