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ÚZ ŠDaJ" sheetId="1" r:id="rId1"/>
    <sheet name="Správa ÚZ" sheetId="2" r:id="rId2"/>
    <sheet name="MG" sheetId="3" r:id="rId3"/>
    <sheet name="JHaNB" sheetId="4" r:id="rId4"/>
    <sheet name="Akademik" sheetId="5" r:id="rId5"/>
    <sheet name="Svoradov" sheetId="6" r:id="rId6"/>
    <sheet name="Mladosť" sheetId="7" r:id="rId7"/>
    <sheet name="Dobrovičova" sheetId="8" r:id="rId8"/>
    <sheet name="Stravovacie centrum" sheetId="9" r:id="rId9"/>
  </sheets>
  <definedNames/>
  <calcPr fullCalcOnLoad="1"/>
</workbook>
</file>

<file path=xl/sharedStrings.xml><?xml version="1.0" encoding="utf-8"?>
<sst xmlns="http://schemas.openxmlformats.org/spreadsheetml/2006/main" count="195" uniqueCount="104">
  <si>
    <t>zámočník</t>
  </si>
  <si>
    <t>inštalatér</t>
  </si>
  <si>
    <t>elektrikár</t>
  </si>
  <si>
    <t>stolár</t>
  </si>
  <si>
    <t>maliar</t>
  </si>
  <si>
    <t>upratovačka</t>
  </si>
  <si>
    <t>vrátnik</t>
  </si>
  <si>
    <t>záhradník</t>
  </si>
  <si>
    <t>skladník</t>
  </si>
  <si>
    <t>pokladník</t>
  </si>
  <si>
    <t>kuchár</t>
  </si>
  <si>
    <t>ŠJ Jura Hronca</t>
  </si>
  <si>
    <t>ŠJ Dobrovičova</t>
  </si>
  <si>
    <t>údržbár</t>
  </si>
  <si>
    <t>pomocná sila</t>
  </si>
  <si>
    <t xml:space="preserve"> </t>
  </si>
  <si>
    <t>chyžná</t>
  </si>
  <si>
    <t>vedúci úseku</t>
  </si>
  <si>
    <t>majetkár ÚZ ŠDaJ</t>
  </si>
  <si>
    <t>vedúci oddelenia</t>
  </si>
  <si>
    <t>ekonóm</t>
  </si>
  <si>
    <t>vodič</t>
  </si>
  <si>
    <t>platobný styk</t>
  </si>
  <si>
    <t>ŠJ Mladá Garda</t>
  </si>
  <si>
    <t>ŠJ Mladosť</t>
  </si>
  <si>
    <t>upratovačka - chyžná</t>
  </si>
  <si>
    <t>ŠJ Stavebná fakulta</t>
  </si>
  <si>
    <t>ŠJ Vazovova</t>
  </si>
  <si>
    <t>Referát evidencie a správy majetku</t>
  </si>
  <si>
    <t>Odd. energetiky a revíznych činností</t>
  </si>
  <si>
    <t>správca počítačovej siete</t>
  </si>
  <si>
    <t>Ubytovací referát</t>
  </si>
  <si>
    <t>referent ubytovania</t>
  </si>
  <si>
    <t>obsluha OST a plynových kotolní</t>
  </si>
  <si>
    <t>Referát - správa informačných sietí</t>
  </si>
  <si>
    <t>maliar-murár</t>
  </si>
  <si>
    <t>Odd. dopravy a daní</t>
  </si>
  <si>
    <t>Referát realizácie opráv a údržby</t>
  </si>
  <si>
    <t>personalista, ekonomika práce, mzdový účtovník</t>
  </si>
  <si>
    <t xml:space="preserve">ŠD Mladá Garda     </t>
  </si>
  <si>
    <t xml:space="preserve">ŠD Jura Hronca                  a Nikosa Belojanisa  </t>
  </si>
  <si>
    <t xml:space="preserve">ŠD Akademik             </t>
  </si>
  <si>
    <t xml:space="preserve">ŠD Svoradov              </t>
  </si>
  <si>
    <t xml:space="preserve">ŠD Mladosť               </t>
  </si>
  <si>
    <t xml:space="preserve">ŠD Dobrovičova         </t>
  </si>
  <si>
    <t>ORGANIZAČNÁ ŠTRUKTÚRA</t>
  </si>
  <si>
    <t>ÚCELOVÉ ZARIADENIE ŠTUDENTSKÉ DOMOVY A JEDÁLNE STU V BRATISLAVE</t>
  </si>
  <si>
    <t>RIADITEĽ ÚZ ŠDaJ</t>
  </si>
  <si>
    <t>SPRÁVA ÚZ ŠDaJ</t>
  </si>
  <si>
    <t>ŠTUDENTSKÉ DOMOVY</t>
  </si>
  <si>
    <t xml:space="preserve"> STRAVOVACIE CENTRUM</t>
  </si>
  <si>
    <t>ÚZ ŠDaJ SPOLU</t>
  </si>
  <si>
    <t>Oddelenie rozpočtu,                financovania a evidencie pohľadávok</t>
  </si>
  <si>
    <t xml:space="preserve">     vedúci úseku      </t>
  </si>
  <si>
    <t>EKONOMICKÝ ÚSEK</t>
  </si>
  <si>
    <t>ÚSEK ĽUDSKÝCH ZDROJOV</t>
  </si>
  <si>
    <t>Oddelenie finančného účtovníctva a platobného styku</t>
  </si>
  <si>
    <t>účtovník hlavnej činnosti</t>
  </si>
  <si>
    <t>účtovník podnik.činnosti</t>
  </si>
  <si>
    <t>účtovníkštudent. jedální</t>
  </si>
  <si>
    <t>TECHNICKÝ ÚSEK</t>
  </si>
  <si>
    <t>PREVÁDZKOVÝ ÚSEK</t>
  </si>
  <si>
    <t>ORGANIZAČNÁ ŠTRUKTÚRA SPRÁVY ÚZ ŠDaJ</t>
  </si>
  <si>
    <t>VEDÚCI ÚRADU ÚZ ŠDaJ</t>
  </si>
  <si>
    <t>ASISTENT RIADITEĽA</t>
  </si>
  <si>
    <t>technik BOZP a PO a CO</t>
  </si>
  <si>
    <t>SPRÁVA ÚZ ŠDaJ SPOLU</t>
  </si>
  <si>
    <t>ŠTUDENTSKÉHO DOMOVA MLADÁ GARDA</t>
  </si>
  <si>
    <t xml:space="preserve">ORGANIZAČNÁ ŠTRUKTÚRA </t>
  </si>
  <si>
    <t>ŠD MLADÁ GARDA SPOLU</t>
  </si>
  <si>
    <t>ŠTUDENTSKÉHO DOMOVA JURA HRONCA A NIKOSA BELOJANISA</t>
  </si>
  <si>
    <t>ŠD JURA HRONCA A NIKOSA BELOJANISA SPOLU</t>
  </si>
  <si>
    <t>ŠTUDENTSKÉHO DOMOVA AKADEMIK</t>
  </si>
  <si>
    <t>ŠD AKADEMIK SPOLU</t>
  </si>
  <si>
    <t>ŠTUDENTSKÉHO DOMOVA SVORADOV</t>
  </si>
  <si>
    <t>ŠD SVORADOV SPOLU</t>
  </si>
  <si>
    <t>ŠTUDENTSKÉHO DOMOVA MLADOSŤ</t>
  </si>
  <si>
    <t>ŠD MLADOSŤ SPOLU</t>
  </si>
  <si>
    <t>ŠTUDENTSKÉHO DOMOVA DOBROVIČOVA</t>
  </si>
  <si>
    <t>ŠD DOBROVIČOVA SPOLU</t>
  </si>
  <si>
    <t>STRAVOVACIEHO CENTRA</t>
  </si>
  <si>
    <t>Oddelenie administrat.činností</t>
  </si>
  <si>
    <t>STRAVOVACIE CENTRUM SPOLU</t>
  </si>
  <si>
    <t>skladník-pokladník</t>
  </si>
  <si>
    <t>Referát BOZP,OPP a prevádzky ÚZ ŠDaJ</t>
  </si>
  <si>
    <t>technik</t>
  </si>
  <si>
    <t>UVZ KÁLNICA *</t>
  </si>
  <si>
    <t xml:space="preserve">neuvažuje ani v budúcnosti s jeho </t>
  </si>
  <si>
    <t>prevádzkovaním vlastnými zamestnancami</t>
  </si>
  <si>
    <t xml:space="preserve">* UVZ kálnica je  v prenájme a ÚZ ŠDaJ </t>
  </si>
  <si>
    <t>vedúci oddelenia - pokladník</t>
  </si>
  <si>
    <t>vedúci ŠJ - pokladník</t>
  </si>
  <si>
    <t>admin.zam.-pokladník</t>
  </si>
  <si>
    <t>VEDÚCI STRAVOVACIEHO CENTRA</t>
  </si>
  <si>
    <t xml:space="preserve">vedúci ŠJ - pokladník </t>
  </si>
  <si>
    <t xml:space="preserve">údržbár </t>
  </si>
  <si>
    <t>Príloha č.1 k Organizačnému poriadku ÚZ ŠDaJ STU</t>
  </si>
  <si>
    <r>
      <t xml:space="preserve">Organizačná štruktúra nadobúda účinnosť dňom </t>
    </r>
    <r>
      <rPr>
        <b/>
        <sz val="12"/>
        <rFont val="Arial"/>
        <family val="2"/>
      </rPr>
      <t>1.3.2014</t>
    </r>
  </si>
  <si>
    <r>
      <t>Organizačná štruktúra nadobúda účinnosť dňom</t>
    </r>
    <r>
      <rPr>
        <b/>
        <sz val="12"/>
        <rFont val="Arial"/>
        <family val="2"/>
      </rPr>
      <t xml:space="preserve"> 1.3.2014</t>
    </r>
  </si>
  <si>
    <r>
      <t xml:space="preserve">Organizačná štruktúra nadobúda účinnosť dňom </t>
    </r>
    <r>
      <rPr>
        <b/>
        <sz val="12"/>
        <rFont val="Arial"/>
        <family val="2"/>
      </rPr>
      <t>1.3.2014</t>
    </r>
  </si>
  <si>
    <r>
      <t xml:space="preserve">Organizačná štruktúra nadobúda účinnosť dňom </t>
    </r>
    <r>
      <rPr>
        <b/>
        <sz val="12"/>
        <rFont val="Arial"/>
        <family val="2"/>
      </rPr>
      <t>1.3.2014</t>
    </r>
    <r>
      <rPr>
        <sz val="12"/>
        <rFont val="Arial"/>
        <family val="2"/>
      </rPr>
      <t>.</t>
    </r>
  </si>
  <si>
    <t>PREVÁDZKOVÝ RIADITEĽ ŠTUDENTSKÉHO DOMOVA</t>
  </si>
  <si>
    <t>PREVÁDZKOVÝ RIADITEĽ  ŠTUDENTSKÉHO DOMOVA</t>
  </si>
  <si>
    <t>v znení dodatku č.1 zo dňa 3.6.2016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</si>
</sst>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b/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Alignment="1">
      <alignment horizontal="center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164" fontId="0" fillId="0" borderId="11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5" fontId="0" fillId="0" borderId="0" xfId="0" applyNumberFormat="1" applyFill="1" applyAlignment="1">
      <alignment horizontal="left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5" fillId="33" borderId="17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1" fontId="3" fillId="33" borderId="24" xfId="0" applyNumberFormat="1" applyFont="1" applyFill="1" applyBorder="1" applyAlignment="1">
      <alignment horizontal="center" vertical="center" wrapText="1"/>
    </xf>
    <xf numFmtId="2" fontId="15" fillId="33" borderId="25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2" fontId="16" fillId="3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11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164" fontId="3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51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9</xdr:row>
      <xdr:rowOff>0</xdr:rowOff>
    </xdr:from>
    <xdr:to>
      <xdr:col>11</xdr:col>
      <xdr:colOff>714375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639175" y="1924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142875</xdr:rowOff>
    </xdr:from>
    <xdr:to>
      <xdr:col>8</xdr:col>
      <xdr:colOff>123825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5800725" y="2390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12</xdr:row>
      <xdr:rowOff>0</xdr:rowOff>
    </xdr:from>
    <xdr:to>
      <xdr:col>11</xdr:col>
      <xdr:colOff>466725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84010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12</xdr:row>
      <xdr:rowOff>114300</xdr:rowOff>
    </xdr:from>
    <xdr:to>
      <xdr:col>15</xdr:col>
      <xdr:colOff>104775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1099185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12</xdr:row>
      <xdr:rowOff>9525</xdr:rowOff>
    </xdr:from>
    <xdr:to>
      <xdr:col>11</xdr:col>
      <xdr:colOff>504825</xdr:colOff>
      <xdr:row>12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8420100" y="24193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171450</xdr:rowOff>
    </xdr:from>
    <xdr:to>
      <xdr:col>5</xdr:col>
      <xdr:colOff>19050</xdr:colOff>
      <xdr:row>13</xdr:row>
      <xdr:rowOff>171450</xdr:rowOff>
    </xdr:to>
    <xdr:sp>
      <xdr:nvSpPr>
        <xdr:cNvPr id="6" name="Line 89"/>
        <xdr:cNvSpPr>
          <a:spLocks/>
        </xdr:cNvSpPr>
      </xdr:nvSpPr>
      <xdr:spPr>
        <a:xfrm>
          <a:off x="2943225" y="2752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171450</xdr:rowOff>
    </xdr:from>
    <xdr:to>
      <xdr:col>4</xdr:col>
      <xdr:colOff>9525</xdr:colOff>
      <xdr:row>28</xdr:row>
      <xdr:rowOff>123825</xdr:rowOff>
    </xdr:to>
    <xdr:sp>
      <xdr:nvSpPr>
        <xdr:cNvPr id="7" name="Line 94"/>
        <xdr:cNvSpPr>
          <a:spLocks/>
        </xdr:cNvSpPr>
      </xdr:nvSpPr>
      <xdr:spPr>
        <a:xfrm flipH="1">
          <a:off x="2924175" y="2752725"/>
          <a:ext cx="9525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7</xdr:row>
      <xdr:rowOff>161925</xdr:rowOff>
    </xdr:from>
    <xdr:to>
      <xdr:col>6</xdr:col>
      <xdr:colOff>342900</xdr:colOff>
      <xdr:row>13</xdr:row>
      <xdr:rowOff>0</xdr:rowOff>
    </xdr:to>
    <xdr:sp>
      <xdr:nvSpPr>
        <xdr:cNvPr id="8" name="Line 20"/>
        <xdr:cNvSpPr>
          <a:spLocks/>
        </xdr:cNvSpPr>
      </xdr:nvSpPr>
      <xdr:spPr>
        <a:xfrm flipH="1">
          <a:off x="1752600" y="1752600"/>
          <a:ext cx="33147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7</xdr:row>
      <xdr:rowOff>161925</xdr:rowOff>
    </xdr:from>
    <xdr:to>
      <xdr:col>11</xdr:col>
      <xdr:colOff>657225</xdr:colOff>
      <xdr:row>12</xdr:row>
      <xdr:rowOff>152400</xdr:rowOff>
    </xdr:to>
    <xdr:sp>
      <xdr:nvSpPr>
        <xdr:cNvPr id="9" name="Line 23"/>
        <xdr:cNvSpPr>
          <a:spLocks/>
        </xdr:cNvSpPr>
      </xdr:nvSpPr>
      <xdr:spPr>
        <a:xfrm>
          <a:off x="5086350" y="1752600"/>
          <a:ext cx="3505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15</xdr:row>
      <xdr:rowOff>0</xdr:rowOff>
    </xdr:from>
    <xdr:to>
      <xdr:col>11</xdr:col>
      <xdr:colOff>685800</xdr:colOff>
      <xdr:row>17</xdr:row>
      <xdr:rowOff>19050</xdr:rowOff>
    </xdr:to>
    <xdr:sp>
      <xdr:nvSpPr>
        <xdr:cNvPr id="10" name="Line 25"/>
        <xdr:cNvSpPr>
          <a:spLocks/>
        </xdr:cNvSpPr>
      </xdr:nvSpPr>
      <xdr:spPr>
        <a:xfrm>
          <a:off x="8610600" y="2924175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" name="Line 28"/>
        <xdr:cNvSpPr>
          <a:spLocks/>
        </xdr:cNvSpPr>
      </xdr:nvSpPr>
      <xdr:spPr>
        <a:xfrm>
          <a:off x="2905125" y="40005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123825</xdr:rowOff>
    </xdr:from>
    <xdr:to>
      <xdr:col>5</xdr:col>
      <xdr:colOff>0</xdr:colOff>
      <xdr:row>17</xdr:row>
      <xdr:rowOff>123825</xdr:rowOff>
    </xdr:to>
    <xdr:sp>
      <xdr:nvSpPr>
        <xdr:cNvPr id="12" name="Line 30"/>
        <xdr:cNvSpPr>
          <a:spLocks/>
        </xdr:cNvSpPr>
      </xdr:nvSpPr>
      <xdr:spPr>
        <a:xfrm>
          <a:off x="2933700" y="3495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5</xdr:col>
      <xdr:colOff>0</xdr:colOff>
      <xdr:row>24</xdr:row>
      <xdr:rowOff>104775</xdr:rowOff>
    </xdr:to>
    <xdr:sp>
      <xdr:nvSpPr>
        <xdr:cNvPr id="13" name="Line 32"/>
        <xdr:cNvSpPr>
          <a:spLocks/>
        </xdr:cNvSpPr>
      </xdr:nvSpPr>
      <xdr:spPr>
        <a:xfrm>
          <a:off x="2924175" y="4924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5</xdr:col>
      <xdr:colOff>0</xdr:colOff>
      <xdr:row>26</xdr:row>
      <xdr:rowOff>133350</xdr:rowOff>
    </xdr:to>
    <xdr:sp>
      <xdr:nvSpPr>
        <xdr:cNvPr id="14" name="Line 33"/>
        <xdr:cNvSpPr>
          <a:spLocks/>
        </xdr:cNvSpPr>
      </xdr:nvSpPr>
      <xdr:spPr>
        <a:xfrm flipV="1">
          <a:off x="2924175" y="538162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9525</xdr:colOff>
      <xdr:row>28</xdr:row>
      <xdr:rowOff>104775</xdr:rowOff>
    </xdr:to>
    <xdr:sp>
      <xdr:nvSpPr>
        <xdr:cNvPr id="15" name="Line 35"/>
        <xdr:cNvSpPr>
          <a:spLocks/>
        </xdr:cNvSpPr>
      </xdr:nvSpPr>
      <xdr:spPr>
        <a:xfrm>
          <a:off x="2924175" y="5800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123825</xdr:rowOff>
    </xdr:from>
    <xdr:to>
      <xdr:col>5</xdr:col>
      <xdr:colOff>9525</xdr:colOff>
      <xdr:row>22</xdr:row>
      <xdr:rowOff>123825</xdr:rowOff>
    </xdr:to>
    <xdr:sp>
      <xdr:nvSpPr>
        <xdr:cNvPr id="16" name="Line 36"/>
        <xdr:cNvSpPr>
          <a:spLocks/>
        </xdr:cNvSpPr>
      </xdr:nvSpPr>
      <xdr:spPr>
        <a:xfrm>
          <a:off x="2924175" y="4505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8</xdr:row>
      <xdr:rowOff>0</xdr:rowOff>
    </xdr:from>
    <xdr:to>
      <xdr:col>6</xdr:col>
      <xdr:colOff>323850</xdr:colOff>
      <xdr:row>12</xdr:row>
      <xdr:rowOff>152400</xdr:rowOff>
    </xdr:to>
    <xdr:sp>
      <xdr:nvSpPr>
        <xdr:cNvPr id="17" name="Line 37"/>
        <xdr:cNvSpPr>
          <a:spLocks/>
        </xdr:cNvSpPr>
      </xdr:nvSpPr>
      <xdr:spPr>
        <a:xfrm flipH="1">
          <a:off x="4333875" y="1762125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0</xdr:rowOff>
    </xdr:from>
    <xdr:to>
      <xdr:col>8</xdr:col>
      <xdr:colOff>952500</xdr:colOff>
      <xdr:row>12</xdr:row>
      <xdr:rowOff>152400</xdr:rowOff>
    </xdr:to>
    <xdr:sp>
      <xdr:nvSpPr>
        <xdr:cNvPr id="18" name="Line 38"/>
        <xdr:cNvSpPr>
          <a:spLocks/>
        </xdr:cNvSpPr>
      </xdr:nvSpPr>
      <xdr:spPr>
        <a:xfrm>
          <a:off x="5086350" y="1762125"/>
          <a:ext cx="15525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704850</xdr:colOff>
      <xdr:row>10</xdr:row>
      <xdr:rowOff>0</xdr:rowOff>
    </xdr:from>
    <xdr:to>
      <xdr:col>30</xdr:col>
      <xdr:colOff>714375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1277600" y="1790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17</xdr:row>
      <xdr:rowOff>142875</xdr:rowOff>
    </xdr:from>
    <xdr:to>
      <xdr:col>14</xdr:col>
      <xdr:colOff>123825</xdr:colOff>
      <xdr:row>17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5876925" y="3238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466725</xdr:colOff>
      <xdr:row>18</xdr:row>
      <xdr:rowOff>0</xdr:rowOff>
    </xdr:from>
    <xdr:to>
      <xdr:col>30</xdr:col>
      <xdr:colOff>466725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103947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104775</xdr:colOff>
      <xdr:row>18</xdr:row>
      <xdr:rowOff>114300</xdr:rowOff>
    </xdr:from>
    <xdr:to>
      <xdr:col>38</xdr:col>
      <xdr:colOff>104775</xdr:colOff>
      <xdr:row>18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143446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18</xdr:row>
      <xdr:rowOff>9525</xdr:rowOff>
    </xdr:from>
    <xdr:to>
      <xdr:col>30</xdr:col>
      <xdr:colOff>504825</xdr:colOff>
      <xdr:row>18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11058525" y="32670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0</xdr:rowOff>
    </xdr:from>
    <xdr:to>
      <xdr:col>14</xdr:col>
      <xdr:colOff>504825</xdr:colOff>
      <xdr:row>12</xdr:row>
      <xdr:rowOff>152400</xdr:rowOff>
    </xdr:to>
    <xdr:sp>
      <xdr:nvSpPr>
        <xdr:cNvPr id="6" name="Line 39"/>
        <xdr:cNvSpPr>
          <a:spLocks/>
        </xdr:cNvSpPr>
      </xdr:nvSpPr>
      <xdr:spPr>
        <a:xfrm flipH="1">
          <a:off x="4191000" y="1628775"/>
          <a:ext cx="2076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9</xdr:row>
      <xdr:rowOff>0</xdr:rowOff>
    </xdr:from>
    <xdr:to>
      <xdr:col>22</xdr:col>
      <xdr:colOff>609600</xdr:colOff>
      <xdr:row>12</xdr:row>
      <xdr:rowOff>152400</xdr:rowOff>
    </xdr:to>
    <xdr:sp>
      <xdr:nvSpPr>
        <xdr:cNvPr id="7" name="Line 40"/>
        <xdr:cNvSpPr>
          <a:spLocks/>
        </xdr:cNvSpPr>
      </xdr:nvSpPr>
      <xdr:spPr>
        <a:xfrm>
          <a:off x="6267450" y="1628775"/>
          <a:ext cx="2495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323850</xdr:rowOff>
    </xdr:from>
    <xdr:to>
      <xdr:col>11</xdr:col>
      <xdr:colOff>57150</xdr:colOff>
      <xdr:row>18</xdr:row>
      <xdr:rowOff>152400</xdr:rowOff>
    </xdr:to>
    <xdr:sp>
      <xdr:nvSpPr>
        <xdr:cNvPr id="8" name="Line 41"/>
        <xdr:cNvSpPr>
          <a:spLocks/>
        </xdr:cNvSpPr>
      </xdr:nvSpPr>
      <xdr:spPr>
        <a:xfrm flipH="1">
          <a:off x="2019300" y="2762250"/>
          <a:ext cx="22193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323850</xdr:rowOff>
    </xdr:from>
    <xdr:to>
      <xdr:col>11</xdr:col>
      <xdr:colOff>733425</xdr:colOff>
      <xdr:row>18</xdr:row>
      <xdr:rowOff>152400</xdr:rowOff>
    </xdr:to>
    <xdr:sp>
      <xdr:nvSpPr>
        <xdr:cNvPr id="9" name="Line 45"/>
        <xdr:cNvSpPr>
          <a:spLocks/>
        </xdr:cNvSpPr>
      </xdr:nvSpPr>
      <xdr:spPr>
        <a:xfrm>
          <a:off x="4162425" y="2762250"/>
          <a:ext cx="752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22</xdr:col>
      <xdr:colOff>28575</xdr:colOff>
      <xdr:row>18</xdr:row>
      <xdr:rowOff>152400</xdr:rowOff>
    </xdr:to>
    <xdr:sp>
      <xdr:nvSpPr>
        <xdr:cNvPr id="10" name="Line 46"/>
        <xdr:cNvSpPr>
          <a:spLocks/>
        </xdr:cNvSpPr>
      </xdr:nvSpPr>
      <xdr:spPr>
        <a:xfrm>
          <a:off x="4181475" y="2771775"/>
          <a:ext cx="4000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33</xdr:col>
      <xdr:colOff>104775</xdr:colOff>
      <xdr:row>18</xdr:row>
      <xdr:rowOff>152400</xdr:rowOff>
    </xdr:to>
    <xdr:sp>
      <xdr:nvSpPr>
        <xdr:cNvPr id="11" name="Line 47"/>
        <xdr:cNvSpPr>
          <a:spLocks/>
        </xdr:cNvSpPr>
      </xdr:nvSpPr>
      <xdr:spPr>
        <a:xfrm>
          <a:off x="4191000" y="2771775"/>
          <a:ext cx="7639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20</xdr:row>
      <xdr:rowOff>0</xdr:rowOff>
    </xdr:from>
    <xdr:to>
      <xdr:col>11</xdr:col>
      <xdr:colOff>676275</xdr:colOff>
      <xdr:row>22</xdr:row>
      <xdr:rowOff>9525</xdr:rowOff>
    </xdr:to>
    <xdr:sp>
      <xdr:nvSpPr>
        <xdr:cNvPr id="12" name="Line 49"/>
        <xdr:cNvSpPr>
          <a:spLocks/>
        </xdr:cNvSpPr>
      </xdr:nvSpPr>
      <xdr:spPr>
        <a:xfrm>
          <a:off x="4857750" y="410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666750</xdr:rowOff>
    </xdr:from>
    <xdr:to>
      <xdr:col>22</xdr:col>
      <xdr:colOff>0</xdr:colOff>
      <xdr:row>21</xdr:row>
      <xdr:rowOff>142875</xdr:rowOff>
    </xdr:to>
    <xdr:sp>
      <xdr:nvSpPr>
        <xdr:cNvPr id="13" name="Line 52"/>
        <xdr:cNvSpPr>
          <a:spLocks/>
        </xdr:cNvSpPr>
      </xdr:nvSpPr>
      <xdr:spPr>
        <a:xfrm>
          <a:off x="8153400" y="4095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19</xdr:row>
      <xdr:rowOff>666750</xdr:rowOff>
    </xdr:from>
    <xdr:to>
      <xdr:col>33</xdr:col>
      <xdr:colOff>133350</xdr:colOff>
      <xdr:row>21</xdr:row>
      <xdr:rowOff>142875</xdr:rowOff>
    </xdr:to>
    <xdr:sp>
      <xdr:nvSpPr>
        <xdr:cNvPr id="14" name="Line 55"/>
        <xdr:cNvSpPr>
          <a:spLocks/>
        </xdr:cNvSpPr>
      </xdr:nvSpPr>
      <xdr:spPr>
        <a:xfrm>
          <a:off x="11839575" y="40957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15" name="Line 57"/>
        <xdr:cNvSpPr>
          <a:spLocks/>
        </xdr:cNvSpPr>
      </xdr:nvSpPr>
      <xdr:spPr>
        <a:xfrm flipH="1">
          <a:off x="704850" y="4676775"/>
          <a:ext cx="1304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190500</xdr:colOff>
      <xdr:row>25</xdr:row>
      <xdr:rowOff>0</xdr:rowOff>
    </xdr:to>
    <xdr:sp>
      <xdr:nvSpPr>
        <xdr:cNvPr id="16" name="Line 58"/>
        <xdr:cNvSpPr>
          <a:spLocks/>
        </xdr:cNvSpPr>
      </xdr:nvSpPr>
      <xdr:spPr>
        <a:xfrm>
          <a:off x="2009775" y="4686300"/>
          <a:ext cx="190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8</xdr:col>
      <xdr:colOff>485775</xdr:colOff>
      <xdr:row>24</xdr:row>
      <xdr:rowOff>190500</xdr:rowOff>
    </xdr:to>
    <xdr:sp>
      <xdr:nvSpPr>
        <xdr:cNvPr id="17" name="Line 59"/>
        <xdr:cNvSpPr>
          <a:spLocks/>
        </xdr:cNvSpPr>
      </xdr:nvSpPr>
      <xdr:spPr>
        <a:xfrm>
          <a:off x="2009775" y="4686300"/>
          <a:ext cx="1400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23</xdr:row>
      <xdr:rowOff>0</xdr:rowOff>
    </xdr:from>
    <xdr:to>
      <xdr:col>22</xdr:col>
      <xdr:colOff>0</xdr:colOff>
      <xdr:row>25</xdr:row>
      <xdr:rowOff>0</xdr:rowOff>
    </xdr:to>
    <xdr:sp>
      <xdr:nvSpPr>
        <xdr:cNvPr id="18" name="Line 60"/>
        <xdr:cNvSpPr>
          <a:spLocks/>
        </xdr:cNvSpPr>
      </xdr:nvSpPr>
      <xdr:spPr>
        <a:xfrm flipH="1">
          <a:off x="6267450" y="4676775"/>
          <a:ext cx="1885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23</xdr:row>
      <xdr:rowOff>9525</xdr:rowOff>
    </xdr:from>
    <xdr:to>
      <xdr:col>22</xdr:col>
      <xdr:colOff>542925</xdr:colOff>
      <xdr:row>25</xdr:row>
      <xdr:rowOff>9525</xdr:rowOff>
    </xdr:to>
    <xdr:sp>
      <xdr:nvSpPr>
        <xdr:cNvPr id="19" name="Line 65"/>
        <xdr:cNvSpPr>
          <a:spLocks/>
        </xdr:cNvSpPr>
      </xdr:nvSpPr>
      <xdr:spPr>
        <a:xfrm>
          <a:off x="8115300" y="4686300"/>
          <a:ext cx="581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21</xdr:col>
      <xdr:colOff>104775</xdr:colOff>
      <xdr:row>25</xdr:row>
      <xdr:rowOff>0</xdr:rowOff>
    </xdr:to>
    <xdr:sp>
      <xdr:nvSpPr>
        <xdr:cNvPr id="20" name="Line 66"/>
        <xdr:cNvSpPr>
          <a:spLocks/>
        </xdr:cNvSpPr>
      </xdr:nvSpPr>
      <xdr:spPr>
        <a:xfrm flipH="1">
          <a:off x="7467600" y="4686300"/>
          <a:ext cx="638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523875</xdr:colOff>
      <xdr:row>23</xdr:row>
      <xdr:rowOff>0</xdr:rowOff>
    </xdr:from>
    <xdr:to>
      <xdr:col>33</xdr:col>
      <xdr:colOff>133350</xdr:colOff>
      <xdr:row>25</xdr:row>
      <xdr:rowOff>0</xdr:rowOff>
    </xdr:to>
    <xdr:sp>
      <xdr:nvSpPr>
        <xdr:cNvPr id="21" name="Line 69"/>
        <xdr:cNvSpPr>
          <a:spLocks/>
        </xdr:cNvSpPr>
      </xdr:nvSpPr>
      <xdr:spPr>
        <a:xfrm flipH="1">
          <a:off x="11096625" y="4676775"/>
          <a:ext cx="7620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26</xdr:row>
      <xdr:rowOff>381000</xdr:rowOff>
    </xdr:from>
    <xdr:to>
      <xdr:col>5</xdr:col>
      <xdr:colOff>247650</xdr:colOff>
      <xdr:row>27</xdr:row>
      <xdr:rowOff>0</xdr:rowOff>
    </xdr:to>
    <xdr:sp>
      <xdr:nvSpPr>
        <xdr:cNvPr id="22" name="Line 74"/>
        <xdr:cNvSpPr>
          <a:spLocks/>
        </xdr:cNvSpPr>
      </xdr:nvSpPr>
      <xdr:spPr>
        <a:xfrm>
          <a:off x="2257425" y="5638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27</xdr:row>
      <xdr:rowOff>9525</xdr:rowOff>
    </xdr:from>
    <xdr:to>
      <xdr:col>5</xdr:col>
      <xdr:colOff>209550</xdr:colOff>
      <xdr:row>29</xdr:row>
      <xdr:rowOff>0</xdr:rowOff>
    </xdr:to>
    <xdr:sp>
      <xdr:nvSpPr>
        <xdr:cNvPr id="23" name="Line 75"/>
        <xdr:cNvSpPr>
          <a:spLocks/>
        </xdr:cNvSpPr>
      </xdr:nvSpPr>
      <xdr:spPr>
        <a:xfrm flipH="1">
          <a:off x="2219325" y="56578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27</xdr:row>
      <xdr:rowOff>0</xdr:rowOff>
    </xdr:from>
    <xdr:to>
      <xdr:col>8</xdr:col>
      <xdr:colOff>552450</xdr:colOff>
      <xdr:row>30</xdr:row>
      <xdr:rowOff>419100</xdr:rowOff>
    </xdr:to>
    <xdr:sp>
      <xdr:nvSpPr>
        <xdr:cNvPr id="24" name="Line 76"/>
        <xdr:cNvSpPr>
          <a:spLocks/>
        </xdr:cNvSpPr>
      </xdr:nvSpPr>
      <xdr:spPr>
        <a:xfrm>
          <a:off x="3476625" y="56483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23</xdr:row>
      <xdr:rowOff>0</xdr:rowOff>
    </xdr:from>
    <xdr:to>
      <xdr:col>11</xdr:col>
      <xdr:colOff>676275</xdr:colOff>
      <xdr:row>30</xdr:row>
      <xdr:rowOff>409575</xdr:rowOff>
    </xdr:to>
    <xdr:sp>
      <xdr:nvSpPr>
        <xdr:cNvPr id="25" name="Line 77"/>
        <xdr:cNvSpPr>
          <a:spLocks/>
        </xdr:cNvSpPr>
      </xdr:nvSpPr>
      <xdr:spPr>
        <a:xfrm>
          <a:off x="4838700" y="4676775"/>
          <a:ext cx="190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30</xdr:row>
      <xdr:rowOff>0</xdr:rowOff>
    </xdr:from>
    <xdr:to>
      <xdr:col>5</xdr:col>
      <xdr:colOff>209550</xdr:colOff>
      <xdr:row>31</xdr:row>
      <xdr:rowOff>9525</xdr:rowOff>
    </xdr:to>
    <xdr:sp>
      <xdr:nvSpPr>
        <xdr:cNvPr id="26" name="Line 79"/>
        <xdr:cNvSpPr>
          <a:spLocks/>
        </xdr:cNvSpPr>
      </xdr:nvSpPr>
      <xdr:spPr>
        <a:xfrm>
          <a:off x="2219325" y="6343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0</xdr:colOff>
      <xdr:row>31</xdr:row>
      <xdr:rowOff>9525</xdr:rowOff>
    </xdr:to>
    <xdr:sp>
      <xdr:nvSpPr>
        <xdr:cNvPr id="27" name="Line 81"/>
        <xdr:cNvSpPr>
          <a:spLocks/>
        </xdr:cNvSpPr>
      </xdr:nvSpPr>
      <xdr:spPr>
        <a:xfrm>
          <a:off x="733425" y="63531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28</xdr:row>
      <xdr:rowOff>180975</xdr:rowOff>
    </xdr:to>
    <xdr:sp>
      <xdr:nvSpPr>
        <xdr:cNvPr id="28" name="Line 84"/>
        <xdr:cNvSpPr>
          <a:spLocks/>
        </xdr:cNvSpPr>
      </xdr:nvSpPr>
      <xdr:spPr>
        <a:xfrm>
          <a:off x="733425" y="5667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26</xdr:row>
      <xdr:rowOff>381000</xdr:rowOff>
    </xdr:from>
    <xdr:to>
      <xdr:col>14</xdr:col>
      <xdr:colOff>485775</xdr:colOff>
      <xdr:row>29</xdr:row>
      <xdr:rowOff>9525</xdr:rowOff>
    </xdr:to>
    <xdr:sp>
      <xdr:nvSpPr>
        <xdr:cNvPr id="29" name="Line 85"/>
        <xdr:cNvSpPr>
          <a:spLocks/>
        </xdr:cNvSpPr>
      </xdr:nvSpPr>
      <xdr:spPr>
        <a:xfrm>
          <a:off x="6248400" y="5638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552450</xdr:colOff>
      <xdr:row>27</xdr:row>
      <xdr:rowOff>0</xdr:rowOff>
    </xdr:from>
    <xdr:to>
      <xdr:col>18</xdr:col>
      <xdr:colOff>0</xdr:colOff>
      <xdr:row>29</xdr:row>
      <xdr:rowOff>0</xdr:rowOff>
    </xdr:to>
    <xdr:sp>
      <xdr:nvSpPr>
        <xdr:cNvPr id="30" name="Line 86"/>
        <xdr:cNvSpPr>
          <a:spLocks/>
        </xdr:cNvSpPr>
      </xdr:nvSpPr>
      <xdr:spPr>
        <a:xfrm>
          <a:off x="7448550" y="5648325"/>
          <a:ext cx="19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552450</xdr:colOff>
      <xdr:row>27</xdr:row>
      <xdr:rowOff>0</xdr:rowOff>
    </xdr:from>
    <xdr:to>
      <xdr:col>22</xdr:col>
      <xdr:colOff>581025</xdr:colOff>
      <xdr:row>30</xdr:row>
      <xdr:rowOff>409575</xdr:rowOff>
    </xdr:to>
    <xdr:sp>
      <xdr:nvSpPr>
        <xdr:cNvPr id="31" name="Line 87"/>
        <xdr:cNvSpPr>
          <a:spLocks/>
        </xdr:cNvSpPr>
      </xdr:nvSpPr>
      <xdr:spPr>
        <a:xfrm>
          <a:off x="8705850" y="5648325"/>
          <a:ext cx="285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9525</xdr:rowOff>
    </xdr:from>
    <xdr:to>
      <xdr:col>27</xdr:col>
      <xdr:colOff>19050</xdr:colOff>
      <xdr:row>30</xdr:row>
      <xdr:rowOff>419100</xdr:rowOff>
    </xdr:to>
    <xdr:sp>
      <xdr:nvSpPr>
        <xdr:cNvPr id="32" name="Line 88"/>
        <xdr:cNvSpPr>
          <a:spLocks/>
        </xdr:cNvSpPr>
      </xdr:nvSpPr>
      <xdr:spPr>
        <a:xfrm>
          <a:off x="9877425" y="5657850"/>
          <a:ext cx="190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9525</xdr:rowOff>
    </xdr:from>
    <xdr:to>
      <xdr:col>30</xdr:col>
      <xdr:colOff>542925</xdr:colOff>
      <xdr:row>31</xdr:row>
      <xdr:rowOff>0</xdr:rowOff>
    </xdr:to>
    <xdr:sp>
      <xdr:nvSpPr>
        <xdr:cNvPr id="33" name="Line 89"/>
        <xdr:cNvSpPr>
          <a:spLocks/>
        </xdr:cNvSpPr>
      </xdr:nvSpPr>
      <xdr:spPr>
        <a:xfrm>
          <a:off x="11087100" y="5657850"/>
          <a:ext cx="285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27</xdr:row>
      <xdr:rowOff>0</xdr:rowOff>
    </xdr:from>
    <xdr:to>
      <xdr:col>34</xdr:col>
      <xdr:colOff>133350</xdr:colOff>
      <xdr:row>30</xdr:row>
      <xdr:rowOff>419100</xdr:rowOff>
    </xdr:to>
    <xdr:sp>
      <xdr:nvSpPr>
        <xdr:cNvPr id="34" name="Line 90"/>
        <xdr:cNvSpPr>
          <a:spLocks/>
        </xdr:cNvSpPr>
      </xdr:nvSpPr>
      <xdr:spPr>
        <a:xfrm>
          <a:off x="12411075" y="5648325"/>
          <a:ext cx="190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23</xdr:row>
      <xdr:rowOff>19050</xdr:rowOff>
    </xdr:from>
    <xdr:to>
      <xdr:col>34</xdr:col>
      <xdr:colOff>104775</xdr:colOff>
      <xdr:row>25</xdr:row>
      <xdr:rowOff>0</xdr:rowOff>
    </xdr:to>
    <xdr:sp>
      <xdr:nvSpPr>
        <xdr:cNvPr id="35" name="Line 91"/>
        <xdr:cNvSpPr>
          <a:spLocks/>
        </xdr:cNvSpPr>
      </xdr:nvSpPr>
      <xdr:spPr>
        <a:xfrm>
          <a:off x="11839575" y="4695825"/>
          <a:ext cx="561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29</xdr:row>
      <xdr:rowOff>266700</xdr:rowOff>
    </xdr:from>
    <xdr:to>
      <xdr:col>14</xdr:col>
      <xdr:colOff>476250</xdr:colOff>
      <xdr:row>31</xdr:row>
      <xdr:rowOff>0</xdr:rowOff>
    </xdr:to>
    <xdr:sp>
      <xdr:nvSpPr>
        <xdr:cNvPr id="36" name="Line 92"/>
        <xdr:cNvSpPr>
          <a:spLocks/>
        </xdr:cNvSpPr>
      </xdr:nvSpPr>
      <xdr:spPr>
        <a:xfrm>
          <a:off x="6238875" y="6334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31</xdr:row>
      <xdr:rowOff>0</xdr:rowOff>
    </xdr:to>
    <xdr:sp>
      <xdr:nvSpPr>
        <xdr:cNvPr id="37" name="Line 94"/>
        <xdr:cNvSpPr>
          <a:spLocks/>
        </xdr:cNvSpPr>
      </xdr:nvSpPr>
      <xdr:spPr>
        <a:xfrm>
          <a:off x="7467600" y="6343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23</xdr:row>
      <xdr:rowOff>0</xdr:rowOff>
    </xdr:from>
    <xdr:to>
      <xdr:col>26</xdr:col>
      <xdr:colOff>219075</xdr:colOff>
      <xdr:row>25</xdr:row>
      <xdr:rowOff>9525</xdr:rowOff>
    </xdr:to>
    <xdr:sp>
      <xdr:nvSpPr>
        <xdr:cNvPr id="38" name="Line 96"/>
        <xdr:cNvSpPr>
          <a:spLocks/>
        </xdr:cNvSpPr>
      </xdr:nvSpPr>
      <xdr:spPr>
        <a:xfrm>
          <a:off x="8115300" y="4676775"/>
          <a:ext cx="17430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22</xdr:row>
      <xdr:rowOff>0</xdr:rowOff>
    </xdr:to>
    <xdr:sp>
      <xdr:nvSpPr>
        <xdr:cNvPr id="39" name="Line 97"/>
        <xdr:cNvSpPr>
          <a:spLocks/>
        </xdr:cNvSpPr>
      </xdr:nvSpPr>
      <xdr:spPr>
        <a:xfrm>
          <a:off x="2009775" y="41052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8145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8"/>
        <xdr:cNvSpPr>
          <a:spLocks/>
        </xdr:cNvSpPr>
      </xdr:nvSpPr>
      <xdr:spPr>
        <a:xfrm>
          <a:off x="6534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8</xdr:row>
      <xdr:rowOff>152400</xdr:rowOff>
    </xdr:from>
    <xdr:to>
      <xdr:col>6</xdr:col>
      <xdr:colOff>895350</xdr:colOff>
      <xdr:row>13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52650" y="1838325"/>
          <a:ext cx="2333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9</xdr:row>
      <xdr:rowOff>0</xdr:rowOff>
    </xdr:from>
    <xdr:to>
      <xdr:col>9</xdr:col>
      <xdr:colOff>952500</xdr:colOff>
      <xdr:row>12</xdr:row>
      <xdr:rowOff>152400</xdr:rowOff>
    </xdr:to>
    <xdr:sp>
      <xdr:nvSpPr>
        <xdr:cNvPr id="4" name="Line 12"/>
        <xdr:cNvSpPr>
          <a:spLocks/>
        </xdr:cNvSpPr>
      </xdr:nvSpPr>
      <xdr:spPr>
        <a:xfrm>
          <a:off x="4410075" y="1847850"/>
          <a:ext cx="2381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18</xdr:row>
      <xdr:rowOff>9525</xdr:rowOff>
    </xdr:from>
    <xdr:to>
      <xdr:col>3</xdr:col>
      <xdr:colOff>781050</xdr:colOff>
      <xdr:row>19</xdr:row>
      <xdr:rowOff>190500</xdr:rowOff>
    </xdr:to>
    <xdr:sp>
      <xdr:nvSpPr>
        <xdr:cNvPr id="5" name="Line 16"/>
        <xdr:cNvSpPr>
          <a:spLocks/>
        </xdr:cNvSpPr>
      </xdr:nvSpPr>
      <xdr:spPr>
        <a:xfrm>
          <a:off x="2124075" y="3524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15</xdr:row>
      <xdr:rowOff>0</xdr:rowOff>
    </xdr:from>
    <xdr:to>
      <xdr:col>3</xdr:col>
      <xdr:colOff>762000</xdr:colOff>
      <xdr:row>16</xdr:row>
      <xdr:rowOff>190500</xdr:rowOff>
    </xdr:to>
    <xdr:sp>
      <xdr:nvSpPr>
        <xdr:cNvPr id="6" name="Line 17"/>
        <xdr:cNvSpPr>
          <a:spLocks/>
        </xdr:cNvSpPr>
      </xdr:nvSpPr>
      <xdr:spPr>
        <a:xfrm>
          <a:off x="2085975" y="2847975"/>
          <a:ext cx="19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15</xdr:row>
      <xdr:rowOff>0</xdr:rowOff>
    </xdr:from>
    <xdr:to>
      <xdr:col>9</xdr:col>
      <xdr:colOff>933450</xdr:colOff>
      <xdr:row>16</xdr:row>
      <xdr:rowOff>190500</xdr:rowOff>
    </xdr:to>
    <xdr:sp>
      <xdr:nvSpPr>
        <xdr:cNvPr id="7" name="Line 19"/>
        <xdr:cNvSpPr>
          <a:spLocks/>
        </xdr:cNvSpPr>
      </xdr:nvSpPr>
      <xdr:spPr>
        <a:xfrm>
          <a:off x="6772275" y="2847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18</xdr:row>
      <xdr:rowOff>0</xdr:rowOff>
    </xdr:from>
    <xdr:to>
      <xdr:col>9</xdr:col>
      <xdr:colOff>952500</xdr:colOff>
      <xdr:row>19</xdr:row>
      <xdr:rowOff>190500</xdr:rowOff>
    </xdr:to>
    <xdr:sp>
      <xdr:nvSpPr>
        <xdr:cNvPr id="8" name="Line 20"/>
        <xdr:cNvSpPr>
          <a:spLocks/>
        </xdr:cNvSpPr>
      </xdr:nvSpPr>
      <xdr:spPr>
        <a:xfrm>
          <a:off x="6791325" y="3514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8145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8</xdr:row>
      <xdr:rowOff>152400</xdr:rowOff>
    </xdr:from>
    <xdr:to>
      <xdr:col>6</xdr:col>
      <xdr:colOff>895350</xdr:colOff>
      <xdr:row>12</xdr:row>
      <xdr:rowOff>152400</xdr:rowOff>
    </xdr:to>
    <xdr:sp>
      <xdr:nvSpPr>
        <xdr:cNvPr id="3" name="Line 12"/>
        <xdr:cNvSpPr>
          <a:spLocks/>
        </xdr:cNvSpPr>
      </xdr:nvSpPr>
      <xdr:spPr>
        <a:xfrm flipH="1">
          <a:off x="2152650" y="1838325"/>
          <a:ext cx="2333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9</xdr:row>
      <xdr:rowOff>0</xdr:rowOff>
    </xdr:from>
    <xdr:to>
      <xdr:col>9</xdr:col>
      <xdr:colOff>971550</xdr:colOff>
      <xdr:row>12</xdr:row>
      <xdr:rowOff>152400</xdr:rowOff>
    </xdr:to>
    <xdr:sp>
      <xdr:nvSpPr>
        <xdr:cNvPr id="4" name="Line 13"/>
        <xdr:cNvSpPr>
          <a:spLocks/>
        </xdr:cNvSpPr>
      </xdr:nvSpPr>
      <xdr:spPr>
        <a:xfrm>
          <a:off x="4505325" y="1847850"/>
          <a:ext cx="2305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15</xdr:row>
      <xdr:rowOff>0</xdr:rowOff>
    </xdr:from>
    <xdr:to>
      <xdr:col>3</xdr:col>
      <xdr:colOff>809625</xdr:colOff>
      <xdr:row>17</xdr:row>
      <xdr:rowOff>0</xdr:rowOff>
    </xdr:to>
    <xdr:sp>
      <xdr:nvSpPr>
        <xdr:cNvPr id="5" name="Line 14"/>
        <xdr:cNvSpPr>
          <a:spLocks/>
        </xdr:cNvSpPr>
      </xdr:nvSpPr>
      <xdr:spPr>
        <a:xfrm>
          <a:off x="2152650" y="2847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18</xdr:row>
      <xdr:rowOff>9525</xdr:rowOff>
    </xdr:from>
    <xdr:to>
      <xdr:col>3</xdr:col>
      <xdr:colOff>838200</xdr:colOff>
      <xdr:row>19</xdr:row>
      <xdr:rowOff>190500</xdr:rowOff>
    </xdr:to>
    <xdr:sp>
      <xdr:nvSpPr>
        <xdr:cNvPr id="6" name="Line 16"/>
        <xdr:cNvSpPr>
          <a:spLocks/>
        </xdr:cNvSpPr>
      </xdr:nvSpPr>
      <xdr:spPr>
        <a:xfrm>
          <a:off x="2162175" y="3524250"/>
          <a:ext cx="19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14</xdr:row>
      <xdr:rowOff>152400</xdr:rowOff>
    </xdr:from>
    <xdr:to>
      <xdr:col>9</xdr:col>
      <xdr:colOff>971550</xdr:colOff>
      <xdr:row>16</xdr:row>
      <xdr:rowOff>190500</xdr:rowOff>
    </xdr:to>
    <xdr:sp>
      <xdr:nvSpPr>
        <xdr:cNvPr id="7" name="Line 20"/>
        <xdr:cNvSpPr>
          <a:spLocks/>
        </xdr:cNvSpPr>
      </xdr:nvSpPr>
      <xdr:spPr>
        <a:xfrm>
          <a:off x="6810375" y="28289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18</xdr:row>
      <xdr:rowOff>0</xdr:rowOff>
    </xdr:from>
    <xdr:to>
      <xdr:col>9</xdr:col>
      <xdr:colOff>981075</xdr:colOff>
      <xdr:row>19</xdr:row>
      <xdr:rowOff>190500</xdr:rowOff>
    </xdr:to>
    <xdr:sp>
      <xdr:nvSpPr>
        <xdr:cNvPr id="8" name="Line 21"/>
        <xdr:cNvSpPr>
          <a:spLocks/>
        </xdr:cNvSpPr>
      </xdr:nvSpPr>
      <xdr:spPr>
        <a:xfrm>
          <a:off x="6810375" y="35147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6715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9</xdr:row>
      <xdr:rowOff>0</xdr:rowOff>
    </xdr:from>
    <xdr:to>
      <xdr:col>6</xdr:col>
      <xdr:colOff>1047750</xdr:colOff>
      <xdr:row>13</xdr:row>
      <xdr:rowOff>190500</xdr:rowOff>
    </xdr:to>
    <xdr:sp>
      <xdr:nvSpPr>
        <xdr:cNvPr id="3" name="Line 15"/>
        <xdr:cNvSpPr>
          <a:spLocks/>
        </xdr:cNvSpPr>
      </xdr:nvSpPr>
      <xdr:spPr>
        <a:xfrm>
          <a:off x="4514850" y="1847850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5767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81037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8</xdr:row>
      <xdr:rowOff>152400</xdr:rowOff>
    </xdr:from>
    <xdr:to>
      <xdr:col>6</xdr:col>
      <xdr:colOff>809625</xdr:colOff>
      <xdr:row>12</xdr:row>
      <xdr:rowOff>152400</xdr:rowOff>
    </xdr:to>
    <xdr:sp>
      <xdr:nvSpPr>
        <xdr:cNvPr id="3" name="Line 9"/>
        <xdr:cNvSpPr>
          <a:spLocks/>
        </xdr:cNvSpPr>
      </xdr:nvSpPr>
      <xdr:spPr>
        <a:xfrm flipH="1">
          <a:off x="2257425" y="1838325"/>
          <a:ext cx="2419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9</xdr:row>
      <xdr:rowOff>0</xdr:rowOff>
    </xdr:from>
    <xdr:to>
      <xdr:col>9</xdr:col>
      <xdr:colOff>942975</xdr:colOff>
      <xdr:row>13</xdr:row>
      <xdr:rowOff>0</xdr:rowOff>
    </xdr:to>
    <xdr:sp>
      <xdr:nvSpPr>
        <xdr:cNvPr id="4" name="Line 10"/>
        <xdr:cNvSpPr>
          <a:spLocks/>
        </xdr:cNvSpPr>
      </xdr:nvSpPr>
      <xdr:spPr>
        <a:xfrm>
          <a:off x="4610100" y="1847850"/>
          <a:ext cx="2447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14</xdr:row>
      <xdr:rowOff>152400</xdr:rowOff>
    </xdr:from>
    <xdr:to>
      <xdr:col>3</xdr:col>
      <xdr:colOff>923925</xdr:colOff>
      <xdr:row>19</xdr:row>
      <xdr:rowOff>190500</xdr:rowOff>
    </xdr:to>
    <xdr:sp>
      <xdr:nvSpPr>
        <xdr:cNvPr id="5" name="Line 11"/>
        <xdr:cNvSpPr>
          <a:spLocks/>
        </xdr:cNvSpPr>
      </xdr:nvSpPr>
      <xdr:spPr>
        <a:xfrm>
          <a:off x="2257425" y="2828925"/>
          <a:ext cx="9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904875</xdr:colOff>
      <xdr:row>14</xdr:row>
      <xdr:rowOff>152400</xdr:rowOff>
    </xdr:from>
    <xdr:to>
      <xdr:col>9</xdr:col>
      <xdr:colOff>904875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>
          <a:off x="7019925" y="2828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18</xdr:row>
      <xdr:rowOff>0</xdr:rowOff>
    </xdr:from>
    <xdr:to>
      <xdr:col>9</xdr:col>
      <xdr:colOff>923925</xdr:colOff>
      <xdr:row>20</xdr:row>
      <xdr:rowOff>9525</xdr:rowOff>
    </xdr:to>
    <xdr:sp>
      <xdr:nvSpPr>
        <xdr:cNvPr id="7" name="Line 15"/>
        <xdr:cNvSpPr>
          <a:spLocks/>
        </xdr:cNvSpPr>
      </xdr:nvSpPr>
      <xdr:spPr>
        <a:xfrm>
          <a:off x="7038975" y="35147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9525</xdr:rowOff>
    </xdr:from>
    <xdr:to>
      <xdr:col>13</xdr:col>
      <xdr:colOff>419100</xdr:colOff>
      <xdr:row>35</xdr:row>
      <xdr:rowOff>9525</xdr:rowOff>
    </xdr:to>
    <xdr:sp>
      <xdr:nvSpPr>
        <xdr:cNvPr id="8" name="Rovná spojnica 4"/>
        <xdr:cNvSpPr>
          <a:spLocks/>
        </xdr:cNvSpPr>
      </xdr:nvSpPr>
      <xdr:spPr>
        <a:xfrm>
          <a:off x="38100" y="9525"/>
          <a:ext cx="9239250" cy="6619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180975</xdr:rowOff>
    </xdr:to>
    <xdr:sp>
      <xdr:nvSpPr>
        <xdr:cNvPr id="9" name="Rovná spojnica 7"/>
        <xdr:cNvSpPr>
          <a:spLocks/>
        </xdr:cNvSpPr>
      </xdr:nvSpPr>
      <xdr:spPr>
        <a:xfrm flipH="1">
          <a:off x="19050" y="19050"/>
          <a:ext cx="9286875" cy="6591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8145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9</xdr:row>
      <xdr:rowOff>0</xdr:rowOff>
    </xdr:from>
    <xdr:to>
      <xdr:col>6</xdr:col>
      <xdr:colOff>847725</xdr:colOff>
      <xdr:row>13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43125" y="1847850"/>
          <a:ext cx="2295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9</xdr:row>
      <xdr:rowOff>9525</xdr:rowOff>
    </xdr:from>
    <xdr:to>
      <xdr:col>9</xdr:col>
      <xdr:colOff>895350</xdr:colOff>
      <xdr:row>12</xdr:row>
      <xdr:rowOff>152400</xdr:rowOff>
    </xdr:to>
    <xdr:sp>
      <xdr:nvSpPr>
        <xdr:cNvPr id="4" name="Line 10"/>
        <xdr:cNvSpPr>
          <a:spLocks/>
        </xdr:cNvSpPr>
      </xdr:nvSpPr>
      <xdr:spPr>
        <a:xfrm>
          <a:off x="4438650" y="1857375"/>
          <a:ext cx="2295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15</xdr:row>
      <xdr:rowOff>9525</xdr:rowOff>
    </xdr:from>
    <xdr:to>
      <xdr:col>3</xdr:col>
      <xdr:colOff>800100</xdr:colOff>
      <xdr:row>16</xdr:row>
      <xdr:rowOff>190500</xdr:rowOff>
    </xdr:to>
    <xdr:sp>
      <xdr:nvSpPr>
        <xdr:cNvPr id="5" name="Line 11"/>
        <xdr:cNvSpPr>
          <a:spLocks/>
        </xdr:cNvSpPr>
      </xdr:nvSpPr>
      <xdr:spPr>
        <a:xfrm>
          <a:off x="2143125" y="2857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18</xdr:row>
      <xdr:rowOff>0</xdr:rowOff>
    </xdr:from>
    <xdr:to>
      <xdr:col>3</xdr:col>
      <xdr:colOff>781050</xdr:colOff>
      <xdr:row>20</xdr:row>
      <xdr:rowOff>0</xdr:rowOff>
    </xdr:to>
    <xdr:sp>
      <xdr:nvSpPr>
        <xdr:cNvPr id="6" name="Line 12"/>
        <xdr:cNvSpPr>
          <a:spLocks/>
        </xdr:cNvSpPr>
      </xdr:nvSpPr>
      <xdr:spPr>
        <a:xfrm>
          <a:off x="2124075" y="35147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15</xdr:row>
      <xdr:rowOff>0</xdr:rowOff>
    </xdr:from>
    <xdr:to>
      <xdr:col>9</xdr:col>
      <xdr:colOff>952500</xdr:colOff>
      <xdr:row>16</xdr:row>
      <xdr:rowOff>190500</xdr:rowOff>
    </xdr:to>
    <xdr:sp>
      <xdr:nvSpPr>
        <xdr:cNvPr id="7" name="Line 13"/>
        <xdr:cNvSpPr>
          <a:spLocks/>
        </xdr:cNvSpPr>
      </xdr:nvSpPr>
      <xdr:spPr>
        <a:xfrm>
          <a:off x="6772275" y="2847975"/>
          <a:ext cx="19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17</xdr:row>
      <xdr:rowOff>228600</xdr:rowOff>
    </xdr:from>
    <xdr:to>
      <xdr:col>9</xdr:col>
      <xdr:colOff>962025</xdr:colOff>
      <xdr:row>20</xdr:row>
      <xdr:rowOff>9525</xdr:rowOff>
    </xdr:to>
    <xdr:sp>
      <xdr:nvSpPr>
        <xdr:cNvPr id="8" name="Line 14"/>
        <xdr:cNvSpPr>
          <a:spLocks/>
        </xdr:cNvSpPr>
      </xdr:nvSpPr>
      <xdr:spPr>
        <a:xfrm>
          <a:off x="6791325" y="34956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5767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81037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8</xdr:row>
      <xdr:rowOff>152400</xdr:rowOff>
    </xdr:from>
    <xdr:to>
      <xdr:col>6</xdr:col>
      <xdr:colOff>704850</xdr:colOff>
      <xdr:row>12</xdr:row>
      <xdr:rowOff>152400</xdr:rowOff>
    </xdr:to>
    <xdr:sp>
      <xdr:nvSpPr>
        <xdr:cNvPr id="3" name="Line 9"/>
        <xdr:cNvSpPr>
          <a:spLocks/>
        </xdr:cNvSpPr>
      </xdr:nvSpPr>
      <xdr:spPr>
        <a:xfrm flipH="1">
          <a:off x="2286000" y="1838325"/>
          <a:ext cx="22860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9</xdr:row>
      <xdr:rowOff>0</xdr:rowOff>
    </xdr:from>
    <xdr:to>
      <xdr:col>9</xdr:col>
      <xdr:colOff>904875</xdr:colOff>
      <xdr:row>13</xdr:row>
      <xdr:rowOff>0</xdr:rowOff>
    </xdr:to>
    <xdr:sp>
      <xdr:nvSpPr>
        <xdr:cNvPr id="4" name="Line 11"/>
        <xdr:cNvSpPr>
          <a:spLocks/>
        </xdr:cNvSpPr>
      </xdr:nvSpPr>
      <xdr:spPr>
        <a:xfrm>
          <a:off x="4524375" y="1847850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15</xdr:row>
      <xdr:rowOff>0</xdr:rowOff>
    </xdr:from>
    <xdr:to>
      <xdr:col>3</xdr:col>
      <xdr:colOff>952500</xdr:colOff>
      <xdr:row>19</xdr:row>
      <xdr:rowOff>190500</xdr:rowOff>
    </xdr:to>
    <xdr:sp>
      <xdr:nvSpPr>
        <xdr:cNvPr id="5" name="Line 12"/>
        <xdr:cNvSpPr>
          <a:spLocks/>
        </xdr:cNvSpPr>
      </xdr:nvSpPr>
      <xdr:spPr>
        <a:xfrm flipH="1">
          <a:off x="2286000" y="2847975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876300</xdr:colOff>
      <xdr:row>15</xdr:row>
      <xdr:rowOff>0</xdr:rowOff>
    </xdr:from>
    <xdr:to>
      <xdr:col>9</xdr:col>
      <xdr:colOff>876300</xdr:colOff>
      <xdr:row>17</xdr:row>
      <xdr:rowOff>9525</xdr:rowOff>
    </xdr:to>
    <xdr:sp>
      <xdr:nvSpPr>
        <xdr:cNvPr id="6" name="Line 14"/>
        <xdr:cNvSpPr>
          <a:spLocks/>
        </xdr:cNvSpPr>
      </xdr:nvSpPr>
      <xdr:spPr>
        <a:xfrm>
          <a:off x="6991350" y="2847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18</xdr:row>
      <xdr:rowOff>0</xdr:rowOff>
    </xdr:from>
    <xdr:to>
      <xdr:col>9</xdr:col>
      <xdr:colOff>904875</xdr:colOff>
      <xdr:row>19</xdr:row>
      <xdr:rowOff>190500</xdr:rowOff>
    </xdr:to>
    <xdr:sp>
      <xdr:nvSpPr>
        <xdr:cNvPr id="7" name="Line 15"/>
        <xdr:cNvSpPr>
          <a:spLocks/>
        </xdr:cNvSpPr>
      </xdr:nvSpPr>
      <xdr:spPr>
        <a:xfrm>
          <a:off x="7010400" y="35147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7</xdr:row>
      <xdr:rowOff>9525</xdr:rowOff>
    </xdr:from>
    <xdr:to>
      <xdr:col>9</xdr:col>
      <xdr:colOff>628650</xdr:colOff>
      <xdr:row>10</xdr:row>
      <xdr:rowOff>161925</xdr:rowOff>
    </xdr:to>
    <xdr:sp>
      <xdr:nvSpPr>
        <xdr:cNvPr id="1" name="Line 23"/>
        <xdr:cNvSpPr>
          <a:spLocks/>
        </xdr:cNvSpPr>
      </xdr:nvSpPr>
      <xdr:spPr>
        <a:xfrm>
          <a:off x="5276850" y="16383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6</xdr:row>
      <xdr:rowOff>352425</xdr:rowOff>
    </xdr:from>
    <xdr:to>
      <xdr:col>12</xdr:col>
      <xdr:colOff>695325</xdr:colOff>
      <xdr:row>10</xdr:row>
      <xdr:rowOff>161925</xdr:rowOff>
    </xdr:to>
    <xdr:sp>
      <xdr:nvSpPr>
        <xdr:cNvPr id="2" name="Line 25"/>
        <xdr:cNvSpPr>
          <a:spLocks/>
        </xdr:cNvSpPr>
      </xdr:nvSpPr>
      <xdr:spPr>
        <a:xfrm>
          <a:off x="5257800" y="1619250"/>
          <a:ext cx="1466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7</xdr:row>
      <xdr:rowOff>0</xdr:rowOff>
    </xdr:from>
    <xdr:to>
      <xdr:col>15</xdr:col>
      <xdr:colOff>590550</xdr:colOff>
      <xdr:row>10</xdr:row>
      <xdr:rowOff>161925</xdr:rowOff>
    </xdr:to>
    <xdr:sp>
      <xdr:nvSpPr>
        <xdr:cNvPr id="3" name="Line 26"/>
        <xdr:cNvSpPr>
          <a:spLocks/>
        </xdr:cNvSpPr>
      </xdr:nvSpPr>
      <xdr:spPr>
        <a:xfrm>
          <a:off x="5276850" y="1628775"/>
          <a:ext cx="2895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7</xdr:row>
      <xdr:rowOff>9525</xdr:rowOff>
    </xdr:from>
    <xdr:to>
      <xdr:col>18</xdr:col>
      <xdr:colOff>619125</xdr:colOff>
      <xdr:row>10</xdr:row>
      <xdr:rowOff>161925</xdr:rowOff>
    </xdr:to>
    <xdr:sp>
      <xdr:nvSpPr>
        <xdr:cNvPr id="4" name="Line 27"/>
        <xdr:cNvSpPr>
          <a:spLocks/>
        </xdr:cNvSpPr>
      </xdr:nvSpPr>
      <xdr:spPr>
        <a:xfrm>
          <a:off x="5276850" y="1638300"/>
          <a:ext cx="4352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0</xdr:rowOff>
    </xdr:from>
    <xdr:to>
      <xdr:col>9</xdr:col>
      <xdr:colOff>590550</xdr:colOff>
      <xdr:row>10</xdr:row>
      <xdr:rowOff>152400</xdr:rowOff>
    </xdr:to>
    <xdr:sp>
      <xdr:nvSpPr>
        <xdr:cNvPr id="5" name="Line 29"/>
        <xdr:cNvSpPr>
          <a:spLocks/>
        </xdr:cNvSpPr>
      </xdr:nvSpPr>
      <xdr:spPr>
        <a:xfrm flipH="1">
          <a:off x="2305050" y="1628775"/>
          <a:ext cx="2943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7</xdr:row>
      <xdr:rowOff>0</xdr:rowOff>
    </xdr:from>
    <xdr:to>
      <xdr:col>9</xdr:col>
      <xdr:colOff>619125</xdr:colOff>
      <xdr:row>11</xdr:row>
      <xdr:rowOff>0</xdr:rowOff>
    </xdr:to>
    <xdr:sp>
      <xdr:nvSpPr>
        <xdr:cNvPr id="6" name="Line 32"/>
        <xdr:cNvSpPr>
          <a:spLocks/>
        </xdr:cNvSpPr>
      </xdr:nvSpPr>
      <xdr:spPr>
        <a:xfrm flipH="1">
          <a:off x="657225" y="1628775"/>
          <a:ext cx="4619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0</xdr:rowOff>
    </xdr:from>
    <xdr:to>
      <xdr:col>0</xdr:col>
      <xdr:colOff>704850</xdr:colOff>
      <xdr:row>18</xdr:row>
      <xdr:rowOff>0</xdr:rowOff>
    </xdr:to>
    <xdr:sp>
      <xdr:nvSpPr>
        <xdr:cNvPr id="7" name="Line 35"/>
        <xdr:cNvSpPr>
          <a:spLocks/>
        </xdr:cNvSpPr>
      </xdr:nvSpPr>
      <xdr:spPr>
        <a:xfrm>
          <a:off x="704850" y="3438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9525</xdr:rowOff>
    </xdr:from>
    <xdr:to>
      <xdr:col>0</xdr:col>
      <xdr:colOff>685800</xdr:colOff>
      <xdr:row>15</xdr:row>
      <xdr:rowOff>0</xdr:rowOff>
    </xdr:to>
    <xdr:sp>
      <xdr:nvSpPr>
        <xdr:cNvPr id="8" name="Line 37"/>
        <xdr:cNvSpPr>
          <a:spLocks/>
        </xdr:cNvSpPr>
      </xdr:nvSpPr>
      <xdr:spPr>
        <a:xfrm>
          <a:off x="685800" y="2724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12</xdr:row>
      <xdr:rowOff>238125</xdr:rowOff>
    </xdr:from>
    <xdr:to>
      <xdr:col>3</xdr:col>
      <xdr:colOff>657225</xdr:colOff>
      <xdr:row>14</xdr:row>
      <xdr:rowOff>142875</xdr:rowOff>
    </xdr:to>
    <xdr:sp>
      <xdr:nvSpPr>
        <xdr:cNvPr id="9" name="Line 39"/>
        <xdr:cNvSpPr>
          <a:spLocks/>
        </xdr:cNvSpPr>
      </xdr:nvSpPr>
      <xdr:spPr>
        <a:xfrm>
          <a:off x="2305050" y="2705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7</xdr:row>
      <xdr:rowOff>0</xdr:rowOff>
    </xdr:from>
    <xdr:to>
      <xdr:col>9</xdr:col>
      <xdr:colOff>590550</xdr:colOff>
      <xdr:row>10</xdr:row>
      <xdr:rowOff>152400</xdr:rowOff>
    </xdr:to>
    <xdr:sp>
      <xdr:nvSpPr>
        <xdr:cNvPr id="10" name="Line 45"/>
        <xdr:cNvSpPr>
          <a:spLocks/>
        </xdr:cNvSpPr>
      </xdr:nvSpPr>
      <xdr:spPr>
        <a:xfrm flipH="1">
          <a:off x="3867150" y="1628775"/>
          <a:ext cx="1381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13</xdr:row>
      <xdr:rowOff>0</xdr:rowOff>
    </xdr:from>
    <xdr:to>
      <xdr:col>6</xdr:col>
      <xdr:colOff>647700</xdr:colOff>
      <xdr:row>15</xdr:row>
      <xdr:rowOff>9525</xdr:rowOff>
    </xdr:to>
    <xdr:sp>
      <xdr:nvSpPr>
        <xdr:cNvPr id="11" name="Line 46"/>
        <xdr:cNvSpPr>
          <a:spLocks/>
        </xdr:cNvSpPr>
      </xdr:nvSpPr>
      <xdr:spPr>
        <a:xfrm>
          <a:off x="3886200" y="2714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16</xdr:row>
      <xdr:rowOff>0</xdr:rowOff>
    </xdr:from>
    <xdr:to>
      <xdr:col>6</xdr:col>
      <xdr:colOff>647700</xdr:colOff>
      <xdr:row>17</xdr:row>
      <xdr:rowOff>190500</xdr:rowOff>
    </xdr:to>
    <xdr:sp>
      <xdr:nvSpPr>
        <xdr:cNvPr id="12" name="Line 47"/>
        <xdr:cNvSpPr>
          <a:spLocks/>
        </xdr:cNvSpPr>
      </xdr:nvSpPr>
      <xdr:spPr>
        <a:xfrm>
          <a:off x="3886200" y="34385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13</xdr:row>
      <xdr:rowOff>0</xdr:rowOff>
    </xdr:from>
    <xdr:to>
      <xdr:col>9</xdr:col>
      <xdr:colOff>628650</xdr:colOff>
      <xdr:row>15</xdr:row>
      <xdr:rowOff>9525</xdr:rowOff>
    </xdr:to>
    <xdr:sp>
      <xdr:nvSpPr>
        <xdr:cNvPr id="13" name="Line 49"/>
        <xdr:cNvSpPr>
          <a:spLocks/>
        </xdr:cNvSpPr>
      </xdr:nvSpPr>
      <xdr:spPr>
        <a:xfrm>
          <a:off x="5286375" y="2714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16</xdr:row>
      <xdr:rowOff>9525</xdr:rowOff>
    </xdr:from>
    <xdr:to>
      <xdr:col>9</xdr:col>
      <xdr:colOff>628650</xdr:colOff>
      <xdr:row>17</xdr:row>
      <xdr:rowOff>190500</xdr:rowOff>
    </xdr:to>
    <xdr:sp>
      <xdr:nvSpPr>
        <xdr:cNvPr id="14" name="Line 51"/>
        <xdr:cNvSpPr>
          <a:spLocks/>
        </xdr:cNvSpPr>
      </xdr:nvSpPr>
      <xdr:spPr>
        <a:xfrm>
          <a:off x="5286375" y="3448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13</xdr:row>
      <xdr:rowOff>0</xdr:rowOff>
    </xdr:from>
    <xdr:to>
      <xdr:col>12</xdr:col>
      <xdr:colOff>695325</xdr:colOff>
      <xdr:row>15</xdr:row>
      <xdr:rowOff>9525</xdr:rowOff>
    </xdr:to>
    <xdr:sp>
      <xdr:nvSpPr>
        <xdr:cNvPr id="15" name="Line 55"/>
        <xdr:cNvSpPr>
          <a:spLocks/>
        </xdr:cNvSpPr>
      </xdr:nvSpPr>
      <xdr:spPr>
        <a:xfrm>
          <a:off x="6724650" y="2714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619125</xdr:colOff>
      <xdr:row>12</xdr:row>
      <xdr:rowOff>238125</xdr:rowOff>
    </xdr:from>
    <xdr:to>
      <xdr:col>15</xdr:col>
      <xdr:colOff>628650</xdr:colOff>
      <xdr:row>15</xdr:row>
      <xdr:rowOff>0</xdr:rowOff>
    </xdr:to>
    <xdr:sp>
      <xdr:nvSpPr>
        <xdr:cNvPr id="16" name="Line 56"/>
        <xdr:cNvSpPr>
          <a:spLocks/>
        </xdr:cNvSpPr>
      </xdr:nvSpPr>
      <xdr:spPr>
        <a:xfrm>
          <a:off x="8201025" y="270510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657225</xdr:colOff>
      <xdr:row>13</xdr:row>
      <xdr:rowOff>0</xdr:rowOff>
    </xdr:from>
    <xdr:to>
      <xdr:col>18</xdr:col>
      <xdr:colOff>657225</xdr:colOff>
      <xdr:row>15</xdr:row>
      <xdr:rowOff>19050</xdr:rowOff>
    </xdr:to>
    <xdr:sp>
      <xdr:nvSpPr>
        <xdr:cNvPr id="17" name="Line 57"/>
        <xdr:cNvSpPr>
          <a:spLocks/>
        </xdr:cNvSpPr>
      </xdr:nvSpPr>
      <xdr:spPr>
        <a:xfrm>
          <a:off x="9667875" y="27146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666750</xdr:colOff>
      <xdr:row>16</xdr:row>
      <xdr:rowOff>9525</xdr:rowOff>
    </xdr:from>
    <xdr:to>
      <xdr:col>18</xdr:col>
      <xdr:colOff>676275</xdr:colOff>
      <xdr:row>18</xdr:row>
      <xdr:rowOff>9525</xdr:rowOff>
    </xdr:to>
    <xdr:sp>
      <xdr:nvSpPr>
        <xdr:cNvPr id="18" name="Line 62"/>
        <xdr:cNvSpPr>
          <a:spLocks/>
        </xdr:cNvSpPr>
      </xdr:nvSpPr>
      <xdr:spPr>
        <a:xfrm>
          <a:off x="9677400" y="344805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600075</xdr:colOff>
      <xdr:row>16</xdr:row>
      <xdr:rowOff>0</xdr:rowOff>
    </xdr:from>
    <xdr:to>
      <xdr:col>15</xdr:col>
      <xdr:colOff>600075</xdr:colOff>
      <xdr:row>18</xdr:row>
      <xdr:rowOff>9525</xdr:rowOff>
    </xdr:to>
    <xdr:sp>
      <xdr:nvSpPr>
        <xdr:cNvPr id="19" name="Line 65"/>
        <xdr:cNvSpPr>
          <a:spLocks/>
        </xdr:cNvSpPr>
      </xdr:nvSpPr>
      <xdr:spPr>
        <a:xfrm>
          <a:off x="8181975" y="34385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15</xdr:row>
      <xdr:rowOff>381000</xdr:rowOff>
    </xdr:from>
    <xdr:to>
      <xdr:col>12</xdr:col>
      <xdr:colOff>723900</xdr:colOff>
      <xdr:row>18</xdr:row>
      <xdr:rowOff>0</xdr:rowOff>
    </xdr:to>
    <xdr:sp>
      <xdr:nvSpPr>
        <xdr:cNvPr id="20" name="Line 66"/>
        <xdr:cNvSpPr>
          <a:spLocks/>
        </xdr:cNvSpPr>
      </xdr:nvSpPr>
      <xdr:spPr>
        <a:xfrm>
          <a:off x="6753225" y="3419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16</xdr:row>
      <xdr:rowOff>9525</xdr:rowOff>
    </xdr:from>
    <xdr:to>
      <xdr:col>3</xdr:col>
      <xdr:colOff>676275</xdr:colOff>
      <xdr:row>18</xdr:row>
      <xdr:rowOff>0</xdr:rowOff>
    </xdr:to>
    <xdr:sp>
      <xdr:nvSpPr>
        <xdr:cNvPr id="21" name="Line 68"/>
        <xdr:cNvSpPr>
          <a:spLocks/>
        </xdr:cNvSpPr>
      </xdr:nvSpPr>
      <xdr:spPr>
        <a:xfrm>
          <a:off x="2324100" y="3448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14.57421875" style="0" customWidth="1"/>
    <col min="2" max="2" width="18.421875" style="0" customWidth="1"/>
    <col min="3" max="3" width="6.140625" style="0" customWidth="1"/>
    <col min="4" max="4" width="4.7109375" style="0" customWidth="1"/>
    <col min="5" max="5" width="5.00390625" style="0" customWidth="1"/>
    <col min="6" max="6" width="22.00390625" style="0" customWidth="1"/>
    <col min="7" max="7" width="9.7109375" style="0" customWidth="1"/>
    <col min="8" max="8" width="4.7109375" style="0" customWidth="1"/>
    <col min="9" max="9" width="24.28125" style="0" customWidth="1"/>
    <col min="10" max="11" width="4.7109375" style="0" customWidth="1"/>
    <col min="12" max="12" width="15.57421875" style="0" customWidth="1"/>
    <col min="13" max="13" width="4.7109375" style="0" customWidth="1"/>
    <col min="14" max="14" width="15.7109375" style="0" customWidth="1"/>
    <col min="15" max="16" width="8.28125" style="0" customWidth="1"/>
  </cols>
  <sheetData>
    <row r="1" spans="9:14" ht="12.75">
      <c r="I1" s="224" t="s">
        <v>96</v>
      </c>
      <c r="J1" s="224"/>
      <c r="K1" s="224"/>
      <c r="L1" s="224"/>
      <c r="M1" s="224"/>
      <c r="N1" s="224"/>
    </row>
    <row r="2" spans="9:14" ht="12.75">
      <c r="I2" s="184"/>
      <c r="J2" s="239" t="s">
        <v>103</v>
      </c>
      <c r="K2" s="239"/>
      <c r="L2" s="239"/>
      <c r="M2" s="239"/>
      <c r="N2" s="239"/>
    </row>
    <row r="3" spans="1:16" ht="20.25">
      <c r="A3" s="226" t="s">
        <v>45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14"/>
      <c r="P3" s="14"/>
    </row>
    <row r="4" spans="1:16" ht="20.25">
      <c r="A4" s="226" t="s">
        <v>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4"/>
      <c r="P4" s="14"/>
    </row>
    <row r="5" spans="1:15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4"/>
      <c r="O5" s="14"/>
    </row>
    <row r="6" spans="2:13" ht="2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5" ht="18" customHeight="1">
      <c r="A7" s="231" t="s">
        <v>47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  <c r="O7" s="1"/>
    </row>
    <row r="8" spans="1:15" ht="13.5" customHeight="1" thickBo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1"/>
    </row>
    <row r="9" spans="2:15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6" ht="12.75">
      <c r="B12" s="1"/>
      <c r="C12" s="1"/>
      <c r="D12" s="1"/>
      <c r="E12" s="1"/>
      <c r="F12" s="1"/>
      <c r="G12" s="1"/>
      <c r="H12" s="1"/>
      <c r="L12" s="1"/>
      <c r="M12" s="1"/>
      <c r="N12" s="1"/>
      <c r="O12" s="1"/>
      <c r="P12" s="1"/>
    </row>
    <row r="13" spans="2:16" ht="13.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5" ht="13.5" customHeight="1" thickBot="1">
      <c r="A14" s="26"/>
      <c r="B14" s="101" t="s">
        <v>48</v>
      </c>
      <c r="C14" s="179">
        <f>'Správa ÚZ'!I40</f>
        <v>34</v>
      </c>
      <c r="D14" s="1"/>
      <c r="E14" s="1"/>
      <c r="F14" s="237" t="s">
        <v>49</v>
      </c>
      <c r="G14" s="222">
        <v>122.75</v>
      </c>
      <c r="H14" s="1"/>
      <c r="I14" s="110" t="s">
        <v>50</v>
      </c>
      <c r="J14" s="102">
        <f>'Stravovacie centrum'!G24</f>
        <v>52</v>
      </c>
      <c r="K14" s="17"/>
      <c r="L14" s="101" t="s">
        <v>86</v>
      </c>
      <c r="M14" s="102">
        <v>0</v>
      </c>
      <c r="N14" s="1"/>
      <c r="O14" s="1"/>
    </row>
    <row r="15" spans="1:15" ht="13.5" customHeight="1" thickBot="1">
      <c r="A15" s="26"/>
      <c r="B15" s="17"/>
      <c r="C15" s="189"/>
      <c r="D15" s="1"/>
      <c r="E15" s="1"/>
      <c r="F15" s="238"/>
      <c r="G15" s="221">
        <f>+G18+G20+G23+G27+G29</f>
        <v>107</v>
      </c>
      <c r="H15" s="1"/>
      <c r="I15" s="190"/>
      <c r="J15" s="17"/>
      <c r="K15" s="17"/>
      <c r="L15" s="17"/>
      <c r="M15" s="17"/>
      <c r="N15" s="1"/>
      <c r="O15" s="1"/>
    </row>
    <row r="16" spans="1:15" ht="22.5" customHeight="1">
      <c r="A16" s="26"/>
      <c r="B16" s="17"/>
      <c r="C16" s="17"/>
      <c r="D16" s="1"/>
      <c r="E16" s="1"/>
      <c r="F16" s="108"/>
      <c r="G16" s="108"/>
      <c r="H16" s="1"/>
      <c r="I16" s="109"/>
      <c r="J16" s="17"/>
      <c r="K16" s="17"/>
      <c r="L16" s="17"/>
      <c r="M16" s="17"/>
      <c r="N16" s="1"/>
      <c r="O16" s="1"/>
    </row>
    <row r="17" spans="1:15" ht="12.75" customHeight="1">
      <c r="A17" s="26"/>
      <c r="B17" s="17"/>
      <c r="C17" s="17"/>
      <c r="D17" s="1"/>
      <c r="E17" s="1"/>
      <c r="F17" s="26"/>
      <c r="G17" s="26"/>
      <c r="H17" s="1"/>
      <c r="I17" s="17"/>
      <c r="J17" s="17"/>
      <c r="K17" s="17"/>
      <c r="L17" s="17"/>
      <c r="M17" s="17"/>
      <c r="N17" s="1"/>
      <c r="O17" s="1"/>
    </row>
    <row r="18" spans="1:15" ht="19.5" customHeight="1">
      <c r="A18" s="3"/>
      <c r="B18" s="8"/>
      <c r="C18" s="8"/>
      <c r="D18" s="1"/>
      <c r="E18" s="1"/>
      <c r="F18" s="106" t="s">
        <v>39</v>
      </c>
      <c r="G18" s="182">
        <f>MG!F29</f>
        <v>23.25</v>
      </c>
      <c r="H18" s="1"/>
      <c r="I18" s="8"/>
      <c r="J18" s="1"/>
      <c r="K18" s="173" t="s">
        <v>89</v>
      </c>
      <c r="M18" s="8"/>
      <c r="N18" s="1"/>
      <c r="O18" s="1"/>
    </row>
    <row r="19" spans="1:14" s="33" customFormat="1" ht="15" customHeight="1">
      <c r="A19" s="16"/>
      <c r="B19" s="38"/>
      <c r="C19" s="38"/>
      <c r="F19" s="97"/>
      <c r="G19" s="17"/>
      <c r="I19" s="57"/>
      <c r="J19" s="16"/>
      <c r="K19" s="173" t="s">
        <v>87</v>
      </c>
      <c r="L19" s="10"/>
      <c r="M19" s="9"/>
      <c r="N19" s="10"/>
    </row>
    <row r="20" spans="1:13" s="1" customFormat="1" ht="15" customHeight="1">
      <c r="A20" s="9"/>
      <c r="B20" s="96"/>
      <c r="C20" s="96"/>
      <c r="F20" s="227" t="s">
        <v>40</v>
      </c>
      <c r="G20" s="229">
        <f>JHaNB!H28</f>
        <v>28.5</v>
      </c>
      <c r="I20" s="58"/>
      <c r="J20" s="9"/>
      <c r="K20" s="173" t="s">
        <v>88</v>
      </c>
      <c r="M20" s="9"/>
    </row>
    <row r="21" spans="2:9" s="1" customFormat="1" ht="15" customHeight="1">
      <c r="B21" s="18"/>
      <c r="C21" s="18"/>
      <c r="F21" s="228"/>
      <c r="G21" s="230"/>
      <c r="I21" s="59"/>
    </row>
    <row r="22" spans="2:9" s="1" customFormat="1" ht="15" customHeight="1">
      <c r="B22" s="18"/>
      <c r="C22" s="18"/>
      <c r="F22" s="104"/>
      <c r="G22" s="26"/>
      <c r="I22" s="59"/>
    </row>
    <row r="23" spans="2:11" s="1" customFormat="1" ht="19.5" customHeight="1">
      <c r="B23" s="31"/>
      <c r="C23" s="31"/>
      <c r="F23" s="106" t="s">
        <v>41</v>
      </c>
      <c r="G23" s="176">
        <f>Akademik!F25</f>
        <v>8.5</v>
      </c>
      <c r="I23" s="59"/>
      <c r="J23" s="26"/>
      <c r="K23" s="26"/>
    </row>
    <row r="24" spans="2:11" s="1" customFormat="1" ht="15" customHeight="1" thickBot="1">
      <c r="B24" s="31"/>
      <c r="C24" s="31"/>
      <c r="F24" s="97"/>
      <c r="G24" s="17"/>
      <c r="I24" s="56"/>
      <c r="J24" s="26"/>
      <c r="K24" s="26"/>
    </row>
    <row r="25" spans="2:11" s="1" customFormat="1" ht="19.5" customHeight="1" thickBot="1">
      <c r="B25" s="26"/>
      <c r="C25" s="26"/>
      <c r="F25" s="187" t="s">
        <v>42</v>
      </c>
      <c r="G25" s="188">
        <f>Svoradov!E28</f>
        <v>15.75</v>
      </c>
      <c r="I25" s="56"/>
      <c r="J25" s="26"/>
      <c r="K25" s="26"/>
    </row>
    <row r="26" spans="2:7" s="1" customFormat="1" ht="15" customHeight="1">
      <c r="B26" s="17"/>
      <c r="C26" s="17"/>
      <c r="F26" s="97"/>
      <c r="G26" s="17"/>
    </row>
    <row r="27" spans="2:13" s="1" customFormat="1" ht="19.5" customHeight="1">
      <c r="B27" s="35"/>
      <c r="C27" s="35"/>
      <c r="F27" s="106" t="s">
        <v>43</v>
      </c>
      <c r="G27" s="107">
        <f>Mladosť!E29</f>
        <v>31.5</v>
      </c>
      <c r="H27" s="36"/>
      <c r="I27" s="6"/>
      <c r="L27" s="6"/>
      <c r="M27" s="6"/>
    </row>
    <row r="28" spans="2:16" ht="15" customHeight="1">
      <c r="B28" s="35"/>
      <c r="C28" s="35"/>
      <c r="D28" s="1"/>
      <c r="E28" s="1"/>
      <c r="F28" s="105"/>
      <c r="G28" s="17"/>
      <c r="H28" s="36"/>
      <c r="I28" s="6"/>
      <c r="J28" s="1"/>
      <c r="K28" s="1"/>
      <c r="L28" s="6"/>
      <c r="M28" s="6"/>
      <c r="N28" s="1"/>
      <c r="O28" s="1"/>
      <c r="P28" s="1"/>
    </row>
    <row r="29" spans="1:16" ht="19.5" customHeight="1">
      <c r="A29" s="37"/>
      <c r="B29" s="37"/>
      <c r="C29" s="37"/>
      <c r="D29" s="39"/>
      <c r="E29" s="39"/>
      <c r="F29" s="106" t="s">
        <v>44</v>
      </c>
      <c r="G29" s="107">
        <f>Dobrovičova!E28</f>
        <v>15.25</v>
      </c>
      <c r="I29" s="1"/>
      <c r="J29" s="1"/>
      <c r="K29" s="1"/>
      <c r="L29" s="1"/>
      <c r="M29" s="1"/>
      <c r="N29" s="57"/>
      <c r="O29" s="57"/>
      <c r="P29" s="1"/>
    </row>
    <row r="30" spans="10:16" ht="12.75">
      <c r="J30" s="1"/>
      <c r="K30" s="1"/>
      <c r="N30" s="60"/>
      <c r="O30" s="60"/>
      <c r="P30" s="1"/>
    </row>
    <row r="31" spans="1:16" ht="12.75">
      <c r="A31" s="28"/>
      <c r="B31" s="28"/>
      <c r="C31" s="28"/>
      <c r="N31" s="60"/>
      <c r="O31" s="60"/>
      <c r="P31" s="1"/>
    </row>
    <row r="32" spans="1:16" ht="15.75">
      <c r="A32" s="37" t="s">
        <v>51</v>
      </c>
      <c r="B32" s="37"/>
      <c r="C32" s="225">
        <f>G18+G20+G23+G25+G27+G29+C14+J14+M14+1</f>
        <v>209.75</v>
      </c>
      <c r="D32" s="225"/>
      <c r="E32" s="223">
        <f>C14+G15+J14+M14+1</f>
        <v>194</v>
      </c>
      <c r="N32" s="60"/>
      <c r="O32" s="60"/>
      <c r="P32" s="1"/>
    </row>
    <row r="33" spans="10:16" ht="12.75">
      <c r="J33" s="3"/>
      <c r="K33" s="3"/>
      <c r="L33" s="3"/>
      <c r="M33" s="3"/>
      <c r="N33" s="60"/>
      <c r="O33" s="60"/>
      <c r="P33" s="1"/>
    </row>
    <row r="34" spans="1:16" ht="15.75">
      <c r="A34" s="152"/>
      <c r="I34" s="100"/>
      <c r="J34" s="100"/>
      <c r="K34" s="100"/>
      <c r="L34" s="152"/>
      <c r="O34" s="60"/>
      <c r="P34" s="1"/>
    </row>
    <row r="35" spans="9:16" s="152" customFormat="1" ht="15.75">
      <c r="I35" s="100"/>
      <c r="J35" s="100"/>
      <c r="K35" s="100"/>
      <c r="L35" s="100"/>
      <c r="M35" s="100"/>
      <c r="N35" s="100"/>
      <c r="O35" s="153"/>
      <c r="P35" s="154"/>
    </row>
    <row r="36" spans="1:16" ht="15.75">
      <c r="A36" s="131" t="s">
        <v>98</v>
      </c>
      <c r="B36" s="103"/>
      <c r="C36" s="103"/>
      <c r="D36" s="103"/>
      <c r="E36" s="103"/>
      <c r="F36" s="353">
        <v>42583</v>
      </c>
      <c r="G36" s="103"/>
      <c r="M36" s="100"/>
      <c r="N36" s="100"/>
      <c r="O36" s="28"/>
      <c r="P36" s="1"/>
    </row>
    <row r="37" spans="7:16" ht="12.75">
      <c r="G37" s="103"/>
      <c r="O37" s="28"/>
      <c r="P37" s="1"/>
    </row>
    <row r="38" spans="2:16" ht="12.7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"/>
      <c r="O38" s="1"/>
      <c r="P38" s="1"/>
    </row>
    <row r="46" ht="12.75">
      <c r="F46" s="15"/>
    </row>
  </sheetData>
  <sheetProtection/>
  <mergeCells count="9">
    <mergeCell ref="I1:N1"/>
    <mergeCell ref="C32:D32"/>
    <mergeCell ref="A3:N3"/>
    <mergeCell ref="A4:N4"/>
    <mergeCell ref="F20:F21"/>
    <mergeCell ref="G20:G21"/>
    <mergeCell ref="A7:N8"/>
    <mergeCell ref="F14:F15"/>
    <mergeCell ref="J2:N2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3">
      <selection activeCell="A44" sqref="A44"/>
    </sheetView>
  </sheetViews>
  <sheetFormatPr defaultColWidth="9.140625" defaultRowHeight="12.75"/>
  <cols>
    <col min="1" max="1" width="11.00390625" style="0" customWidth="1"/>
    <col min="2" max="2" width="6.8515625" style="0" customWidth="1"/>
    <col min="3" max="3" width="3.57421875" style="0" customWidth="1"/>
    <col min="4" max="4" width="2.28125" style="0" customWidth="1"/>
    <col min="5" max="5" width="6.421875" style="0" customWidth="1"/>
    <col min="6" max="6" width="7.8515625" style="0" customWidth="1"/>
    <col min="7" max="7" width="3.57421875" style="0" customWidth="1"/>
    <col min="8" max="8" width="2.28125" style="0" customWidth="1"/>
    <col min="9" max="9" width="12.8515625" style="0" customWidth="1"/>
    <col min="10" max="10" width="3.57421875" style="0" customWidth="1"/>
    <col min="11" max="11" width="2.421875" style="0" customWidth="1"/>
    <col min="12" max="12" width="17.8515625" style="0" customWidth="1"/>
    <col min="13" max="13" width="3.57421875" style="0" customWidth="1"/>
    <col min="14" max="14" width="2.28125" style="0" customWidth="1"/>
    <col min="15" max="15" width="11.140625" style="0" customWidth="1"/>
    <col min="16" max="16" width="3.57421875" style="0" customWidth="1"/>
    <col min="17" max="17" width="2.28125" style="0" customWidth="1"/>
    <col min="18" max="18" width="8.57421875" style="0" customWidth="1"/>
    <col min="19" max="19" width="3.28125" style="0" customWidth="1"/>
    <col min="20" max="20" width="1.1484375" style="0" customWidth="1"/>
    <col min="21" max="21" width="3.57421875" style="0" customWidth="1"/>
    <col min="22" max="22" width="2.28125" style="0" customWidth="1"/>
    <col min="23" max="23" width="12.8515625" style="0" customWidth="1"/>
    <col min="24" max="24" width="3.57421875" style="0" customWidth="1"/>
    <col min="25" max="25" width="2.28125" style="0" customWidth="1"/>
    <col min="26" max="27" width="3.57421875" style="0" customWidth="1"/>
    <col min="28" max="28" width="2.00390625" style="0" customWidth="1"/>
    <col min="29" max="29" width="5.57421875" style="0" customWidth="1"/>
    <col min="30" max="30" width="2.8515625" style="0" customWidth="1"/>
    <col min="31" max="31" width="11.421875" style="0" customWidth="1"/>
    <col min="32" max="32" width="3.57421875" style="0" customWidth="1"/>
    <col min="33" max="33" width="2.28125" style="0" customWidth="1"/>
    <col min="34" max="34" width="8.57421875" style="0" customWidth="1"/>
    <col min="35" max="35" width="7.28125" style="0" customWidth="1"/>
    <col min="36" max="36" width="3.57421875" style="0" customWidth="1"/>
  </cols>
  <sheetData>
    <row r="1" spans="24:36" ht="15" customHeight="1">
      <c r="X1" s="183"/>
      <c r="Y1" s="183"/>
      <c r="Z1" s="183"/>
      <c r="AA1" s="224" t="s">
        <v>96</v>
      </c>
      <c r="AB1" s="224"/>
      <c r="AC1" s="224"/>
      <c r="AD1" s="224"/>
      <c r="AE1" s="224"/>
      <c r="AF1" s="224"/>
      <c r="AG1" s="224"/>
      <c r="AH1" s="224"/>
      <c r="AI1" s="224"/>
      <c r="AJ1" s="224"/>
    </row>
    <row r="2" spans="24:36" ht="15" customHeight="1">
      <c r="X2" s="183"/>
      <c r="Y2" s="183"/>
      <c r="Z2" s="183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24:36" ht="12.75">
      <c r="X3" s="183"/>
      <c r="Y3" s="183"/>
      <c r="Z3" s="183"/>
      <c r="AA3" s="184"/>
      <c r="AB3" s="184"/>
      <c r="AC3" s="184"/>
      <c r="AD3" s="184"/>
      <c r="AE3" s="184"/>
      <c r="AF3" s="184"/>
      <c r="AG3" s="184"/>
      <c r="AH3" s="184"/>
      <c r="AI3" s="184"/>
      <c r="AJ3" s="184"/>
    </row>
    <row r="4" spans="1:38" ht="20.25">
      <c r="A4" s="226" t="s">
        <v>62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14"/>
      <c r="AL4" s="14"/>
    </row>
    <row r="5" spans="1:38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4"/>
      <c r="AI5" s="14"/>
      <c r="AJ5" s="14"/>
      <c r="AK5" s="14"/>
      <c r="AL5" s="14"/>
    </row>
    <row r="6" spans="6:36" ht="13.5" customHeight="1" thickBot="1"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ht="13.5" hidden="1" thickBot="1"/>
    <row r="8" spans="2:38" ht="18">
      <c r="B8" s="30"/>
      <c r="C8" s="30"/>
      <c r="D8" s="30"/>
      <c r="E8" s="30"/>
      <c r="F8" s="1"/>
      <c r="G8" s="265" t="s">
        <v>47</v>
      </c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9">
        <v>1</v>
      </c>
      <c r="AE8" s="30"/>
      <c r="AF8" s="30"/>
      <c r="AG8" s="30"/>
      <c r="AH8" s="1"/>
      <c r="AI8" s="1"/>
      <c r="AJ8" s="1"/>
      <c r="AK8" s="1"/>
      <c r="AL8" s="1"/>
    </row>
    <row r="9" spans="6:38" ht="13.5" customHeight="1" thickBot="1">
      <c r="F9" s="126"/>
      <c r="G9" s="267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70"/>
      <c r="AE9" s="1"/>
      <c r="AF9" s="1"/>
      <c r="AG9" s="1"/>
      <c r="AH9" s="1"/>
      <c r="AI9" s="1"/>
      <c r="AJ9" s="1"/>
      <c r="AK9" s="1"/>
      <c r="AL9" s="1"/>
    </row>
    <row r="10" spans="6:38" ht="12.7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6:38" ht="12.7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6:38" ht="12.7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6:38" ht="13.5" thickBo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1"/>
      <c r="AL13" s="1"/>
    </row>
    <row r="14" spans="6:38" ht="12" customHeight="1">
      <c r="F14" s="1"/>
      <c r="G14" s="1"/>
      <c r="H14" s="1"/>
      <c r="I14" s="261" t="s">
        <v>63</v>
      </c>
      <c r="J14" s="262"/>
      <c r="K14" s="262"/>
      <c r="L14" s="262"/>
      <c r="M14" s="259">
        <v>1</v>
      </c>
      <c r="O14" s="8"/>
      <c r="P14" s="8"/>
      <c r="Q14" s="8"/>
      <c r="R14" s="1"/>
      <c r="S14" s="261" t="s">
        <v>64</v>
      </c>
      <c r="T14" s="262"/>
      <c r="U14" s="262"/>
      <c r="V14" s="262"/>
      <c r="W14" s="262"/>
      <c r="X14" s="262"/>
      <c r="Y14" s="262"/>
      <c r="Z14" s="262"/>
      <c r="AA14" s="273">
        <v>1</v>
      </c>
      <c r="AB14" s="259"/>
      <c r="AC14" s="11"/>
      <c r="AD14" s="11"/>
      <c r="AE14" s="11"/>
      <c r="AF14" s="11"/>
      <c r="AG14" s="11"/>
      <c r="AH14" s="1"/>
      <c r="AI14" s="1"/>
      <c r="AJ14" s="1"/>
      <c r="AK14" s="1"/>
      <c r="AL14" s="1"/>
    </row>
    <row r="15" spans="6:38" ht="26.25" customHeight="1" thickBot="1">
      <c r="F15" s="1"/>
      <c r="G15" s="1"/>
      <c r="H15" s="1"/>
      <c r="I15" s="263"/>
      <c r="J15" s="264"/>
      <c r="K15" s="264"/>
      <c r="L15" s="264"/>
      <c r="M15" s="260"/>
      <c r="N15" s="1"/>
      <c r="O15" s="1"/>
      <c r="P15" s="1"/>
      <c r="Q15" s="1"/>
      <c r="R15" s="132"/>
      <c r="S15" s="271"/>
      <c r="T15" s="272"/>
      <c r="U15" s="272"/>
      <c r="V15" s="272"/>
      <c r="W15" s="272"/>
      <c r="X15" s="272"/>
      <c r="Y15" s="272"/>
      <c r="Z15" s="272"/>
      <c r="AA15" s="274"/>
      <c r="AB15" s="260"/>
      <c r="AC15" s="1"/>
      <c r="AD15" s="1"/>
      <c r="AE15" s="1"/>
      <c r="AF15" s="1"/>
      <c r="AG15" s="1"/>
      <c r="AH15" s="9"/>
      <c r="AI15" s="9"/>
      <c r="AJ15" s="9"/>
      <c r="AK15" s="1"/>
      <c r="AL15" s="1"/>
    </row>
    <row r="16" spans="6:38" ht="12.75">
      <c r="F16" s="1"/>
      <c r="G16" s="1"/>
      <c r="H16" s="1"/>
      <c r="I16" s="6"/>
      <c r="J16" s="1"/>
      <c r="K16" s="1"/>
      <c r="L16" s="1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1"/>
      <c r="AL16" s="1"/>
    </row>
    <row r="17" spans="1:38" ht="12.75">
      <c r="A17" s="61"/>
      <c r="B17" s="61"/>
      <c r="C17" s="61"/>
      <c r="D17" s="61"/>
      <c r="E17" s="61"/>
      <c r="F17" s="62"/>
      <c r="G17" s="62"/>
      <c r="H17" s="62"/>
      <c r="I17" s="63"/>
      <c r="J17" s="62"/>
      <c r="K17" s="62"/>
      <c r="L17" s="62"/>
      <c r="M17" s="64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5"/>
      <c r="AI17" s="65"/>
      <c r="AJ17" s="65"/>
      <c r="AK17" s="1"/>
      <c r="AL17" s="1"/>
    </row>
    <row r="18" spans="1:39" ht="12.75">
      <c r="A18" s="61"/>
      <c r="B18" s="61"/>
      <c r="C18" s="61"/>
      <c r="D18" s="61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62"/>
      <c r="AG18" s="61"/>
      <c r="AH18" s="61"/>
      <c r="AI18" s="61"/>
      <c r="AJ18" s="61"/>
      <c r="AK18" s="1"/>
      <c r="AL18" s="1"/>
      <c r="AM18" s="1"/>
    </row>
    <row r="19" spans="1:39" ht="13.5" thickBot="1">
      <c r="A19" s="61"/>
      <c r="B19" s="61"/>
      <c r="C19" s="61"/>
      <c r="D19" s="61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1"/>
      <c r="AL19" s="1"/>
      <c r="AM19" s="1"/>
    </row>
    <row r="20" spans="1:38" ht="53.25" customHeight="1" thickBot="1">
      <c r="A20" s="290" t="s">
        <v>54</v>
      </c>
      <c r="B20" s="291"/>
      <c r="C20" s="291"/>
      <c r="D20" s="291"/>
      <c r="E20" s="291"/>
      <c r="F20" s="291"/>
      <c r="G20" s="291"/>
      <c r="H20" s="291"/>
      <c r="I20" s="291"/>
      <c r="J20" s="133">
        <f>J23+C30+C32+C33+C34+C35+G30+G32+J32</f>
        <v>13</v>
      </c>
      <c r="K20" s="121"/>
      <c r="L20" s="117" t="s">
        <v>55</v>
      </c>
      <c r="M20" s="122">
        <v>2</v>
      </c>
      <c r="N20" s="121"/>
      <c r="O20" s="297" t="s">
        <v>60</v>
      </c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123">
        <f>AC23+P30+P32+U30+U32+X32+AC32+U34</f>
        <v>11</v>
      </c>
      <c r="AD20" s="124"/>
      <c r="AE20" s="290" t="s">
        <v>61</v>
      </c>
      <c r="AF20" s="291"/>
      <c r="AG20" s="291"/>
      <c r="AH20" s="291"/>
      <c r="AI20" s="291"/>
      <c r="AJ20" s="123">
        <v>5</v>
      </c>
      <c r="AK20" s="1"/>
      <c r="AL20" s="1"/>
    </row>
    <row r="21" spans="1:38" ht="12.75" customHeight="1">
      <c r="A21" s="66"/>
      <c r="B21" s="68"/>
      <c r="C21" s="66"/>
      <c r="D21" s="66"/>
      <c r="E21" s="66"/>
      <c r="F21" s="67"/>
      <c r="G21" s="67"/>
      <c r="H21" s="67"/>
      <c r="I21" s="67"/>
      <c r="J21" s="62"/>
      <c r="K21" s="62"/>
      <c r="L21" s="66"/>
      <c r="M21" s="68"/>
      <c r="N21" s="62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9"/>
      <c r="AA21" s="69"/>
      <c r="AB21" s="69"/>
      <c r="AC21" s="69"/>
      <c r="AD21" s="67"/>
      <c r="AE21" s="67"/>
      <c r="AF21" s="67"/>
      <c r="AG21" s="69"/>
      <c r="AH21" s="62"/>
      <c r="AI21" s="62"/>
      <c r="AJ21" s="62"/>
      <c r="AK21" s="1"/>
      <c r="AL21" s="1"/>
    </row>
    <row r="22" spans="1:38" ht="12.75">
      <c r="A22" s="70"/>
      <c r="B22" s="71"/>
      <c r="C22" s="71"/>
      <c r="D22" s="71"/>
      <c r="E22" s="71"/>
      <c r="F22" s="64"/>
      <c r="G22" s="64"/>
      <c r="H22" s="64"/>
      <c r="I22" s="64"/>
      <c r="J22" s="62"/>
      <c r="K22" s="62"/>
      <c r="L22" s="72"/>
      <c r="M22" s="72"/>
      <c r="N22" s="62"/>
      <c r="O22" s="64"/>
      <c r="P22" s="64"/>
      <c r="Q22" s="73"/>
      <c r="R22" s="73"/>
      <c r="S22" s="73"/>
      <c r="T22" s="73"/>
      <c r="U22" s="73"/>
      <c r="V22" s="73"/>
      <c r="W22" s="73"/>
      <c r="X22" s="73"/>
      <c r="Y22" s="73"/>
      <c r="Z22" s="62"/>
      <c r="AA22" s="62"/>
      <c r="AB22" s="62"/>
      <c r="AC22" s="62"/>
      <c r="AD22" s="62"/>
      <c r="AE22" s="64"/>
      <c r="AF22" s="64"/>
      <c r="AG22" s="64"/>
      <c r="AH22" s="62"/>
      <c r="AI22" s="62"/>
      <c r="AJ22" s="62"/>
      <c r="AK22" s="1"/>
      <c r="AL22" s="1"/>
    </row>
    <row r="23" spans="1:38" s="32" customFormat="1" ht="19.5" customHeight="1">
      <c r="A23" s="275" t="s">
        <v>17</v>
      </c>
      <c r="B23" s="276"/>
      <c r="C23" s="276"/>
      <c r="D23" s="276"/>
      <c r="E23" s="276"/>
      <c r="F23" s="276"/>
      <c r="G23" s="276"/>
      <c r="H23" s="276"/>
      <c r="I23" s="276"/>
      <c r="J23" s="120">
        <v>1</v>
      </c>
      <c r="K23" s="114"/>
      <c r="L23" s="112" t="s">
        <v>17</v>
      </c>
      <c r="M23" s="113">
        <v>1</v>
      </c>
      <c r="N23" s="114"/>
      <c r="O23" s="275" t="s">
        <v>17</v>
      </c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113">
        <v>1</v>
      </c>
      <c r="AD23" s="115"/>
      <c r="AE23" s="275" t="s">
        <v>53</v>
      </c>
      <c r="AF23" s="276"/>
      <c r="AG23" s="276"/>
      <c r="AH23" s="276"/>
      <c r="AI23" s="276"/>
      <c r="AJ23" s="116">
        <v>1</v>
      </c>
      <c r="AK23" s="33"/>
      <c r="AL23" s="33"/>
    </row>
    <row r="24" spans="1:38" ht="16.5" customHeight="1">
      <c r="A24" s="61"/>
      <c r="B24" s="61"/>
      <c r="C24" s="78"/>
      <c r="D24" s="78"/>
      <c r="G24" s="65"/>
      <c r="H24" s="65"/>
      <c r="I24" s="65"/>
      <c r="J24" s="62"/>
      <c r="K24" s="62"/>
      <c r="L24" s="65"/>
      <c r="M24" s="65"/>
      <c r="N24" s="62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2"/>
      <c r="AI24" s="62"/>
      <c r="AJ24" s="62"/>
      <c r="AK24" s="1"/>
      <c r="AL24" s="1"/>
    </row>
    <row r="25" spans="1:38" ht="16.5" customHeight="1">
      <c r="A25" s="61"/>
      <c r="B25" s="78"/>
      <c r="C25" s="65"/>
      <c r="D25" s="61"/>
      <c r="E25" s="61"/>
      <c r="F25" s="65"/>
      <c r="G25" s="65"/>
      <c r="H25" s="65"/>
      <c r="I25" s="65"/>
      <c r="J25" s="62"/>
      <c r="K25" s="62"/>
      <c r="L25" s="62"/>
      <c r="M25" s="65"/>
      <c r="N25" s="62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62"/>
      <c r="AJ25" s="62"/>
      <c r="AK25" s="1"/>
      <c r="AL25" s="1"/>
    </row>
    <row r="26" spans="1:38" ht="12.75" customHeight="1">
      <c r="A26" s="278" t="s">
        <v>56</v>
      </c>
      <c r="B26" s="282"/>
      <c r="C26" s="283"/>
      <c r="D26" s="61"/>
      <c r="E26" s="278" t="s">
        <v>52</v>
      </c>
      <c r="F26" s="282"/>
      <c r="G26" s="283"/>
      <c r="H26" s="77"/>
      <c r="I26" s="278" t="s">
        <v>28</v>
      </c>
      <c r="J26" s="299"/>
      <c r="K26" s="62"/>
      <c r="N26" s="62"/>
      <c r="O26" s="278" t="s">
        <v>36</v>
      </c>
      <c r="P26" s="283"/>
      <c r="Q26" s="62"/>
      <c r="R26" s="278" t="s">
        <v>29</v>
      </c>
      <c r="S26" s="282"/>
      <c r="T26" s="282"/>
      <c r="U26" s="283"/>
      <c r="V26" s="62"/>
      <c r="W26" s="278" t="s">
        <v>34</v>
      </c>
      <c r="X26" s="279"/>
      <c r="Y26" s="79"/>
      <c r="Z26" s="278" t="s">
        <v>37</v>
      </c>
      <c r="AA26" s="282"/>
      <c r="AB26" s="282"/>
      <c r="AC26" s="283"/>
      <c r="AD26" s="79"/>
      <c r="AE26" s="278" t="s">
        <v>31</v>
      </c>
      <c r="AF26" s="279"/>
      <c r="AG26" s="82"/>
      <c r="AH26" s="278" t="s">
        <v>84</v>
      </c>
      <c r="AI26" s="282"/>
      <c r="AJ26" s="279"/>
      <c r="AK26" s="1"/>
      <c r="AL26" s="1"/>
    </row>
    <row r="27" spans="1:39" ht="30.75" customHeight="1">
      <c r="A27" s="280"/>
      <c r="B27" s="284"/>
      <c r="C27" s="285"/>
      <c r="D27" s="61"/>
      <c r="E27" s="280"/>
      <c r="F27" s="284"/>
      <c r="G27" s="285"/>
      <c r="H27" s="65"/>
      <c r="I27" s="300"/>
      <c r="J27" s="301"/>
      <c r="K27" s="62"/>
      <c r="N27" s="62"/>
      <c r="O27" s="280"/>
      <c r="P27" s="285"/>
      <c r="Q27" s="65"/>
      <c r="R27" s="280"/>
      <c r="S27" s="284"/>
      <c r="T27" s="284"/>
      <c r="U27" s="285"/>
      <c r="V27" s="65"/>
      <c r="W27" s="280"/>
      <c r="X27" s="281"/>
      <c r="Y27" s="79"/>
      <c r="Z27" s="280"/>
      <c r="AA27" s="284"/>
      <c r="AB27" s="284"/>
      <c r="AC27" s="285"/>
      <c r="AD27" s="79"/>
      <c r="AE27" s="288"/>
      <c r="AF27" s="281"/>
      <c r="AG27" s="82"/>
      <c r="AH27" s="288"/>
      <c r="AI27" s="289"/>
      <c r="AJ27" s="281"/>
      <c r="AK27" s="1"/>
      <c r="AL27" s="254"/>
      <c r="AM27" s="255"/>
    </row>
    <row r="28" spans="1:39" ht="16.5" customHeight="1">
      <c r="A28" s="61"/>
      <c r="B28" s="61"/>
      <c r="C28" s="61"/>
      <c r="D28" s="61"/>
      <c r="E28" s="61"/>
      <c r="F28" s="66"/>
      <c r="G28" s="83"/>
      <c r="H28" s="65"/>
      <c r="I28" s="66"/>
      <c r="J28" s="62"/>
      <c r="K28" s="62"/>
      <c r="N28" s="62"/>
      <c r="O28" s="66"/>
      <c r="P28" s="66"/>
      <c r="Q28" s="65"/>
      <c r="R28" s="66"/>
      <c r="S28" s="66"/>
      <c r="T28" s="65"/>
      <c r="U28" s="65"/>
      <c r="V28" s="65"/>
      <c r="W28" s="80"/>
      <c r="X28" s="80"/>
      <c r="Y28" s="79"/>
      <c r="Z28" s="65"/>
      <c r="AA28" s="65"/>
      <c r="AB28" s="65"/>
      <c r="AC28" s="65"/>
      <c r="AD28" s="79"/>
      <c r="AE28" s="62"/>
      <c r="AF28" s="62"/>
      <c r="AG28" s="65"/>
      <c r="AH28" s="62"/>
      <c r="AI28" s="62"/>
      <c r="AJ28" s="62"/>
      <c r="AK28" s="1"/>
      <c r="AL28" s="255"/>
      <c r="AM28" s="255"/>
    </row>
    <row r="29" spans="1:39" ht="16.5" customHeight="1">
      <c r="A29" s="61"/>
      <c r="B29" s="61"/>
      <c r="C29" s="61"/>
      <c r="D29" s="61"/>
      <c r="E29" s="61"/>
      <c r="F29" s="67"/>
      <c r="G29" s="88"/>
      <c r="H29" s="65"/>
      <c r="I29" s="66"/>
      <c r="J29" s="62"/>
      <c r="K29" s="62"/>
      <c r="L29" s="61"/>
      <c r="M29" s="61"/>
      <c r="N29" s="62"/>
      <c r="O29" s="65"/>
      <c r="P29" s="65"/>
      <c r="Q29" s="65"/>
      <c r="R29" s="65"/>
      <c r="S29" s="62"/>
      <c r="T29" s="65"/>
      <c r="U29" s="65"/>
      <c r="V29" s="65"/>
      <c r="W29" s="62"/>
      <c r="X29" s="62"/>
      <c r="Y29" s="65"/>
      <c r="Z29" s="65"/>
      <c r="AA29" s="65"/>
      <c r="AB29" s="65"/>
      <c r="AC29" s="65"/>
      <c r="AD29" s="62"/>
      <c r="AE29" s="62"/>
      <c r="AF29" s="62"/>
      <c r="AG29" s="65"/>
      <c r="AH29" s="62"/>
      <c r="AI29" s="62"/>
      <c r="AJ29" s="62"/>
      <c r="AK29" s="1"/>
      <c r="AL29" s="62"/>
      <c r="AM29" s="62"/>
    </row>
    <row r="30" spans="1:39" s="32" customFormat="1" ht="21.75" customHeight="1">
      <c r="A30" s="295" t="s">
        <v>19</v>
      </c>
      <c r="B30" s="296"/>
      <c r="C30" s="75">
        <v>1</v>
      </c>
      <c r="D30" s="74"/>
      <c r="E30" s="295" t="s">
        <v>19</v>
      </c>
      <c r="F30" s="296"/>
      <c r="G30" s="89">
        <v>1</v>
      </c>
      <c r="H30" s="74"/>
      <c r="I30" s="111"/>
      <c r="J30" s="76"/>
      <c r="K30" s="76"/>
      <c r="L30" s="33"/>
      <c r="M30" s="33"/>
      <c r="N30" s="76"/>
      <c r="O30" s="90" t="s">
        <v>19</v>
      </c>
      <c r="P30" s="75">
        <v>1</v>
      </c>
      <c r="Q30" s="77"/>
      <c r="R30" s="295" t="s">
        <v>19</v>
      </c>
      <c r="S30" s="296"/>
      <c r="T30" s="296"/>
      <c r="U30" s="75">
        <v>1</v>
      </c>
      <c r="V30" s="77"/>
      <c r="W30" s="33"/>
      <c r="X30" s="84"/>
      <c r="Y30" s="77"/>
      <c r="Z30" s="77"/>
      <c r="AA30" s="77"/>
      <c r="AB30" s="77"/>
      <c r="AC30" s="77"/>
      <c r="AD30" s="77"/>
      <c r="AE30" s="86"/>
      <c r="AF30" s="87"/>
      <c r="AG30" s="87"/>
      <c r="AH30" s="85"/>
      <c r="AI30" s="85"/>
      <c r="AJ30" s="76"/>
      <c r="AK30" s="33"/>
      <c r="AL30" s="62"/>
      <c r="AM30" s="62"/>
    </row>
    <row r="31" spans="1:39" ht="33.75" customHeight="1">
      <c r="A31" s="61"/>
      <c r="B31" s="61"/>
      <c r="C31" s="61"/>
      <c r="D31" s="61"/>
      <c r="E31" s="61"/>
      <c r="F31" s="65"/>
      <c r="G31" s="65"/>
      <c r="H31" s="65"/>
      <c r="I31" s="65"/>
      <c r="J31" s="62"/>
      <c r="K31" s="62"/>
      <c r="N31" s="62"/>
      <c r="O31" s="65"/>
      <c r="P31" s="65"/>
      <c r="Q31" s="65"/>
      <c r="R31" s="65"/>
      <c r="S31" s="65"/>
      <c r="T31" s="65"/>
      <c r="U31" s="65"/>
      <c r="V31" s="65"/>
      <c r="W31" s="80"/>
      <c r="X31" s="80"/>
      <c r="Y31" s="65"/>
      <c r="Z31" s="65"/>
      <c r="AA31" s="65"/>
      <c r="AB31" s="65"/>
      <c r="AC31" s="65"/>
      <c r="AD31" s="65"/>
      <c r="AE31" s="61"/>
      <c r="AF31" s="61"/>
      <c r="AG31" s="61"/>
      <c r="AH31" s="62"/>
      <c r="AI31" s="62"/>
      <c r="AJ31" s="62"/>
      <c r="AK31" s="1"/>
      <c r="AL31" s="76"/>
      <c r="AM31" s="76"/>
    </row>
    <row r="32" spans="1:39" ht="15" customHeight="1">
      <c r="A32" s="313" t="s">
        <v>57</v>
      </c>
      <c r="B32" s="314"/>
      <c r="C32" s="91">
        <v>2</v>
      </c>
      <c r="D32" s="77"/>
      <c r="E32" s="305" t="s">
        <v>20</v>
      </c>
      <c r="F32" s="306"/>
      <c r="G32" s="75">
        <v>4</v>
      </c>
      <c r="H32" s="65"/>
      <c r="I32" s="119" t="s">
        <v>18</v>
      </c>
      <c r="J32" s="75">
        <v>1</v>
      </c>
      <c r="K32" s="62"/>
      <c r="L32" s="307" t="s">
        <v>38</v>
      </c>
      <c r="M32" s="246">
        <v>1</v>
      </c>
      <c r="N32" s="62"/>
      <c r="O32" s="94" t="s">
        <v>21</v>
      </c>
      <c r="P32" s="93">
        <v>2</v>
      </c>
      <c r="Q32" s="65"/>
      <c r="R32" s="309" t="s">
        <v>33</v>
      </c>
      <c r="S32" s="310"/>
      <c r="T32" s="310"/>
      <c r="U32" s="248">
        <v>2</v>
      </c>
      <c r="V32" s="77"/>
      <c r="W32" s="286" t="s">
        <v>30</v>
      </c>
      <c r="X32" s="252">
        <v>2</v>
      </c>
      <c r="Y32" s="65"/>
      <c r="Z32" s="256" t="s">
        <v>85</v>
      </c>
      <c r="AA32" s="257"/>
      <c r="AB32" s="257"/>
      <c r="AC32" s="75">
        <v>1</v>
      </c>
      <c r="AD32" s="65"/>
      <c r="AE32" s="250" t="s">
        <v>32</v>
      </c>
      <c r="AF32" s="252">
        <v>3</v>
      </c>
      <c r="AG32" s="76"/>
      <c r="AH32" s="242" t="s">
        <v>65</v>
      </c>
      <c r="AI32" s="243"/>
      <c r="AJ32" s="246">
        <v>1</v>
      </c>
      <c r="AK32" s="1"/>
      <c r="AL32" s="62"/>
      <c r="AM32" s="62"/>
    </row>
    <row r="33" spans="1:39" ht="15" customHeight="1">
      <c r="A33" s="292" t="s">
        <v>58</v>
      </c>
      <c r="B33" s="293"/>
      <c r="C33" s="118">
        <v>1</v>
      </c>
      <c r="D33" s="77"/>
      <c r="E33" s="77"/>
      <c r="H33" s="65"/>
      <c r="I33" s="86"/>
      <c r="J33" s="62"/>
      <c r="K33" s="62"/>
      <c r="L33" s="308"/>
      <c r="M33" s="247"/>
      <c r="N33" s="62"/>
      <c r="O33" s="62"/>
      <c r="P33" s="62"/>
      <c r="Q33" s="65"/>
      <c r="R33" s="311"/>
      <c r="S33" s="312"/>
      <c r="T33" s="312"/>
      <c r="U33" s="249"/>
      <c r="V33" s="77"/>
      <c r="W33" s="287"/>
      <c r="X33" s="253"/>
      <c r="Y33" s="62"/>
      <c r="AD33" s="62"/>
      <c r="AE33" s="251"/>
      <c r="AF33" s="253"/>
      <c r="AG33" s="62"/>
      <c r="AH33" s="244"/>
      <c r="AI33" s="245"/>
      <c r="AJ33" s="247"/>
      <c r="AK33" s="1"/>
      <c r="AL33" s="277"/>
      <c r="AM33" s="241"/>
    </row>
    <row r="34" spans="1:39" ht="15" customHeight="1">
      <c r="A34" s="292" t="s">
        <v>59</v>
      </c>
      <c r="B34" s="293"/>
      <c r="C34" s="118">
        <v>1</v>
      </c>
      <c r="D34" s="77"/>
      <c r="E34" s="77"/>
      <c r="H34" s="65"/>
      <c r="I34" s="62"/>
      <c r="J34" s="62"/>
      <c r="K34" s="62"/>
      <c r="L34" s="129"/>
      <c r="M34" s="129"/>
      <c r="N34" s="62"/>
      <c r="O34" s="65"/>
      <c r="P34" s="65"/>
      <c r="Q34" s="65"/>
      <c r="R34" s="178" t="s">
        <v>95</v>
      </c>
      <c r="S34" s="174"/>
      <c r="T34" s="174"/>
      <c r="U34" s="175">
        <v>1</v>
      </c>
      <c r="V34" s="65"/>
      <c r="Y34" s="65"/>
      <c r="Z34" s="62"/>
      <c r="AA34" s="62"/>
      <c r="AB34" s="62"/>
      <c r="AC34" s="62"/>
      <c r="AD34" s="62"/>
      <c r="AE34" s="62"/>
      <c r="AF34" s="62"/>
      <c r="AG34" s="62"/>
      <c r="AH34" s="128"/>
      <c r="AI34" s="127"/>
      <c r="AJ34" s="130"/>
      <c r="AK34" s="1"/>
      <c r="AL34" s="277"/>
      <c r="AM34" s="241"/>
    </row>
    <row r="35" spans="1:38" ht="15" customHeight="1">
      <c r="A35" s="303" t="s">
        <v>22</v>
      </c>
      <c r="B35" s="304"/>
      <c r="C35" s="92">
        <v>1</v>
      </c>
      <c r="D35" s="77"/>
      <c r="E35" s="77"/>
      <c r="H35" s="65"/>
      <c r="I35" s="62"/>
      <c r="J35" s="62"/>
      <c r="K35" s="62"/>
      <c r="L35" s="62"/>
      <c r="M35" s="65"/>
      <c r="N35" s="62"/>
      <c r="O35" s="62"/>
      <c r="P35" s="62"/>
      <c r="Q35" s="65"/>
      <c r="R35" s="65"/>
      <c r="S35" s="65"/>
      <c r="T35" s="65"/>
      <c r="U35" s="65"/>
      <c r="V35" s="65"/>
      <c r="W35" s="65"/>
      <c r="X35" s="65"/>
      <c r="Y35" s="65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1"/>
      <c r="AL35" s="1"/>
    </row>
    <row r="36" spans="1:38" ht="12.75" customHeight="1">
      <c r="A36" s="62"/>
      <c r="B36" s="62"/>
      <c r="C36" s="62"/>
      <c r="D36" s="62"/>
      <c r="E36" s="62"/>
      <c r="F36" s="1"/>
      <c r="G36" s="62"/>
      <c r="H36" s="62"/>
      <c r="I36" s="62"/>
      <c r="J36" s="62"/>
      <c r="K36" s="62"/>
      <c r="L36" s="62"/>
      <c r="M36" s="65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1"/>
      <c r="AL36" s="1"/>
    </row>
    <row r="37" spans="1:38" ht="12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2"/>
      <c r="AI37" s="62"/>
      <c r="AJ37" s="62"/>
      <c r="AK37" s="1"/>
      <c r="AL37" s="1"/>
    </row>
    <row r="38" spans="1:36" s="1" customFormat="1" ht="12.75" customHeight="1">
      <c r="A38" s="62"/>
      <c r="B38" s="62"/>
      <c r="C38" s="62"/>
      <c r="D38" s="62"/>
      <c r="E38" s="62"/>
      <c r="F38" s="302"/>
      <c r="G38" s="302"/>
      <c r="H38" s="302"/>
      <c r="I38" s="302"/>
      <c r="J38" s="62"/>
      <c r="K38" s="62"/>
      <c r="L38" s="63"/>
      <c r="M38" s="64"/>
      <c r="N38" s="81"/>
      <c r="O38" s="95"/>
      <c r="P38" s="63"/>
      <c r="Q38" s="64"/>
      <c r="R38" s="64"/>
      <c r="S38" s="64"/>
      <c r="T38" s="64"/>
      <c r="U38" s="64"/>
      <c r="V38" s="64"/>
      <c r="W38" s="65"/>
      <c r="X38" s="65"/>
      <c r="Y38" s="65"/>
      <c r="Z38" s="62"/>
      <c r="AA38" s="62"/>
      <c r="AB38" s="62"/>
      <c r="AC38" s="62"/>
      <c r="AD38" s="62"/>
      <c r="AE38" s="63"/>
      <c r="AF38" s="63"/>
      <c r="AG38" s="64"/>
      <c r="AH38" s="62"/>
      <c r="AI38" s="62"/>
      <c r="AJ38" s="62"/>
    </row>
    <row r="39" spans="6:38" ht="12.75" customHeight="1">
      <c r="F39" s="35"/>
      <c r="G39" s="35"/>
      <c r="H39" s="35"/>
      <c r="I39" s="35"/>
      <c r="J39" s="1"/>
      <c r="K39" s="1"/>
      <c r="L39" s="6"/>
      <c r="M39" s="8"/>
      <c r="N39" s="36"/>
      <c r="O39" s="95"/>
      <c r="P39" s="6"/>
      <c r="Q39" s="8"/>
      <c r="R39" s="8"/>
      <c r="S39" s="8"/>
      <c r="T39" s="8"/>
      <c r="U39" s="8"/>
      <c r="V39" s="8"/>
      <c r="W39" s="9"/>
      <c r="X39" s="9"/>
      <c r="Y39" s="9"/>
      <c r="Z39" s="1"/>
      <c r="AA39" s="1"/>
      <c r="AB39" s="1"/>
      <c r="AC39" s="1"/>
      <c r="AD39" s="1"/>
      <c r="AE39" s="6"/>
      <c r="AF39" s="6"/>
      <c r="AG39" s="9"/>
      <c r="AH39" s="1"/>
      <c r="AI39" s="1"/>
      <c r="AJ39" s="1"/>
      <c r="AK39" s="1"/>
      <c r="AL39" s="1"/>
    </row>
    <row r="40" spans="1:33" ht="15.75">
      <c r="A40" s="37" t="s">
        <v>66</v>
      </c>
      <c r="B40" s="37"/>
      <c r="C40" s="37"/>
      <c r="D40" s="37"/>
      <c r="E40" s="37"/>
      <c r="F40" s="37"/>
      <c r="G40" s="37"/>
      <c r="I40" s="25">
        <f>AD8+M14+AA14+J20+M20+AC20+AJ20</f>
        <v>34</v>
      </c>
      <c r="J40" s="25"/>
      <c r="O40" s="95"/>
      <c r="P40" s="1"/>
      <c r="Q40" s="9"/>
      <c r="R40" s="9"/>
      <c r="S40" s="9"/>
      <c r="T40" s="9"/>
      <c r="U40" s="9"/>
      <c r="V40" s="9"/>
      <c r="W40" s="9"/>
      <c r="X40" s="9"/>
      <c r="Y40" s="9"/>
      <c r="Z40" s="1"/>
      <c r="AA40" s="1"/>
      <c r="AB40" s="1"/>
      <c r="AC40" s="1"/>
      <c r="AD40" s="1"/>
      <c r="AE40" s="1"/>
      <c r="AF40" s="1"/>
      <c r="AG40" s="9"/>
    </row>
    <row r="43" spans="16:33" s="148" customFormat="1" ht="15.75" customHeight="1">
      <c r="P43" s="149"/>
      <c r="Q43" s="149"/>
      <c r="R43" s="149"/>
      <c r="S43" s="149"/>
      <c r="T43" s="149"/>
      <c r="U43" s="149"/>
      <c r="V43" s="149"/>
      <c r="W43" s="150"/>
      <c r="AG43" s="151"/>
    </row>
    <row r="44" spans="1:24" ht="15.75" customHeight="1">
      <c r="A44" s="131" t="s">
        <v>99</v>
      </c>
      <c r="X44" s="25"/>
    </row>
    <row r="45" ht="15.75" customHeight="1"/>
    <row r="46" spans="17:31" ht="15.75" customHeight="1">
      <c r="Q46" s="25"/>
      <c r="R46" s="25"/>
      <c r="S46" s="25"/>
      <c r="T46" s="25"/>
      <c r="U46" s="25"/>
      <c r="V46" s="25"/>
      <c r="W46" s="294"/>
      <c r="X46" s="294"/>
      <c r="Y46" s="294"/>
      <c r="Z46" s="294"/>
      <c r="AA46" s="294"/>
      <c r="AB46" s="294"/>
      <c r="AC46" s="294"/>
      <c r="AD46" s="294"/>
      <c r="AE46" s="294"/>
    </row>
    <row r="47" spans="17:31" ht="15.75">
      <c r="Q47" s="25"/>
      <c r="R47" s="25"/>
      <c r="S47" s="25"/>
      <c r="T47" s="25"/>
      <c r="U47" s="25"/>
      <c r="V47" s="25"/>
      <c r="W47" s="258"/>
      <c r="X47" s="258"/>
      <c r="Y47" s="258"/>
      <c r="Z47" s="258"/>
      <c r="AA47" s="258"/>
      <c r="AB47" s="258"/>
      <c r="AC47" s="258"/>
      <c r="AD47" s="258"/>
      <c r="AE47" s="258"/>
    </row>
    <row r="50" spans="15:21" ht="12.75">
      <c r="O50" s="254"/>
      <c r="P50" s="255"/>
      <c r="Q50" s="1"/>
      <c r="R50" s="254"/>
      <c r="S50" s="255"/>
      <c r="T50" s="1"/>
      <c r="U50" s="1"/>
    </row>
    <row r="51" spans="15:21" ht="12.75">
      <c r="O51" s="254"/>
      <c r="P51" s="255"/>
      <c r="Q51" s="1"/>
      <c r="R51" s="254"/>
      <c r="S51" s="255"/>
      <c r="T51" s="1"/>
      <c r="U51" s="1"/>
    </row>
    <row r="52" spans="15:21" ht="12.75">
      <c r="O52" s="80"/>
      <c r="P52" s="80"/>
      <c r="Q52" s="1"/>
      <c r="R52" s="65"/>
      <c r="S52" s="65"/>
      <c r="T52" s="1"/>
      <c r="U52" s="1"/>
    </row>
    <row r="53" spans="15:21" ht="12.75">
      <c r="O53" s="62"/>
      <c r="P53" s="62"/>
      <c r="Q53" s="1"/>
      <c r="R53" s="65"/>
      <c r="S53" s="65"/>
      <c r="T53" s="1"/>
      <c r="U53" s="1"/>
    </row>
    <row r="54" spans="15:21" ht="12.75">
      <c r="O54" s="33"/>
      <c r="P54" s="84"/>
      <c r="Q54" s="1"/>
      <c r="R54" s="77"/>
      <c r="S54" s="77"/>
      <c r="T54" s="1"/>
      <c r="U54" s="1"/>
    </row>
    <row r="55" spans="15:21" ht="12.75">
      <c r="O55" s="80"/>
      <c r="P55" s="80"/>
      <c r="Q55" s="1"/>
      <c r="R55" s="65"/>
      <c r="S55" s="65"/>
      <c r="T55" s="1"/>
      <c r="U55" s="1"/>
    </row>
    <row r="56" spans="15:21" ht="12.75">
      <c r="O56" s="240"/>
      <c r="P56" s="241"/>
      <c r="Q56" s="1"/>
      <c r="R56" s="65"/>
      <c r="S56" s="77"/>
      <c r="T56" s="1"/>
      <c r="U56" s="1"/>
    </row>
    <row r="57" spans="15:21" ht="12.75">
      <c r="O57" s="240"/>
      <c r="P57" s="241"/>
      <c r="Q57" s="1"/>
      <c r="R57" s="65"/>
      <c r="S57" s="65"/>
      <c r="T57" s="1"/>
      <c r="U57" s="1"/>
    </row>
    <row r="58" spans="15:21" ht="12.75">
      <c r="O58" s="1"/>
      <c r="P58" s="1"/>
      <c r="Q58" s="1"/>
      <c r="R58" s="1"/>
      <c r="S58" s="1"/>
      <c r="T58" s="1"/>
      <c r="U58" s="1"/>
    </row>
  </sheetData>
  <sheetProtection/>
  <mergeCells count="52">
    <mergeCell ref="F38:I38"/>
    <mergeCell ref="A35:B35"/>
    <mergeCell ref="E32:F32"/>
    <mergeCell ref="L32:L33"/>
    <mergeCell ref="R32:T33"/>
    <mergeCell ref="A32:B32"/>
    <mergeCell ref="A33:B33"/>
    <mergeCell ref="AA1:AJ1"/>
    <mergeCell ref="A34:B34"/>
    <mergeCell ref="M32:M33"/>
    <mergeCell ref="W46:AE46"/>
    <mergeCell ref="E30:F30"/>
    <mergeCell ref="R30:T30"/>
    <mergeCell ref="A20:I20"/>
    <mergeCell ref="O20:AB20"/>
    <mergeCell ref="I26:J27"/>
    <mergeCell ref="A30:B30"/>
    <mergeCell ref="AE20:AI20"/>
    <mergeCell ref="AE23:AI23"/>
    <mergeCell ref="AE26:AF27"/>
    <mergeCell ref="O26:P27"/>
    <mergeCell ref="Z26:AC27"/>
    <mergeCell ref="AL27:AM28"/>
    <mergeCell ref="AL33:AL34"/>
    <mergeCell ref="AM33:AM34"/>
    <mergeCell ref="A23:I23"/>
    <mergeCell ref="W26:X27"/>
    <mergeCell ref="A26:C27"/>
    <mergeCell ref="E26:G27"/>
    <mergeCell ref="R26:U27"/>
    <mergeCell ref="W32:W33"/>
    <mergeCell ref="AH26:AJ27"/>
    <mergeCell ref="W47:AE47"/>
    <mergeCell ref="M14:M15"/>
    <mergeCell ref="I14:L15"/>
    <mergeCell ref="A4:AJ4"/>
    <mergeCell ref="G8:AC9"/>
    <mergeCell ref="AD8:AD9"/>
    <mergeCell ref="S14:Z15"/>
    <mergeCell ref="AA14:AB15"/>
    <mergeCell ref="O23:AB23"/>
    <mergeCell ref="X32:X33"/>
    <mergeCell ref="O56:O57"/>
    <mergeCell ref="P56:P57"/>
    <mergeCell ref="AH32:AI33"/>
    <mergeCell ref="AJ32:AJ33"/>
    <mergeCell ref="U32:U33"/>
    <mergeCell ref="AE32:AE33"/>
    <mergeCell ref="AF32:AF33"/>
    <mergeCell ref="R50:S51"/>
    <mergeCell ref="Z32:AB32"/>
    <mergeCell ref="O50:P51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7109375" style="0" customWidth="1"/>
    <col min="11" max="11" width="5.8515625" style="0" customWidth="1"/>
    <col min="12" max="14" width="6.7109375" style="0" customWidth="1"/>
  </cols>
  <sheetData>
    <row r="1" spans="9:18" ht="12.75">
      <c r="I1" s="224" t="s">
        <v>96</v>
      </c>
      <c r="J1" s="224"/>
      <c r="K1" s="224"/>
      <c r="L1" s="224"/>
      <c r="M1" s="224"/>
      <c r="N1" s="224"/>
      <c r="O1" s="186"/>
      <c r="P1" s="186"/>
      <c r="Q1" s="186"/>
      <c r="R1" s="186"/>
    </row>
    <row r="2" spans="9:18" ht="12.75">
      <c r="I2" s="185"/>
      <c r="J2" s="185"/>
      <c r="K2" s="185"/>
      <c r="L2" s="185"/>
      <c r="M2" s="185"/>
      <c r="N2" s="185"/>
      <c r="O2" s="186"/>
      <c r="P2" s="186"/>
      <c r="Q2" s="186"/>
      <c r="R2" s="186"/>
    </row>
    <row r="3" spans="1:14" ht="20.25">
      <c r="A3" s="226" t="s">
        <v>68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20.25">
      <c r="A4" s="226" t="s">
        <v>67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5" t="s">
        <v>101</v>
      </c>
      <c r="E8" s="316"/>
      <c r="F8" s="316"/>
      <c r="G8" s="316"/>
      <c r="H8" s="316"/>
      <c r="I8" s="316"/>
      <c r="J8" s="316"/>
      <c r="K8" s="259">
        <v>1</v>
      </c>
      <c r="L8" s="1"/>
    </row>
    <row r="9" spans="1:12" ht="12.75" customHeight="1" thickBot="1">
      <c r="A9" s="6"/>
      <c r="B9" s="6"/>
      <c r="C9" s="6"/>
      <c r="D9" s="317"/>
      <c r="E9" s="318"/>
      <c r="F9" s="318"/>
      <c r="G9" s="318"/>
      <c r="H9" s="318"/>
      <c r="I9" s="318"/>
      <c r="J9" s="318"/>
      <c r="K9" s="260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1"/>
      <c r="C14" s="1"/>
      <c r="D14" s="323" t="s">
        <v>60</v>
      </c>
      <c r="E14" s="259">
        <f>E18+E21+E22+E23+E24+E25</f>
        <v>7</v>
      </c>
      <c r="F14" s="1"/>
      <c r="I14" s="1"/>
      <c r="J14" s="323" t="s">
        <v>61</v>
      </c>
      <c r="K14" s="259">
        <f>K18+K21+K22</f>
        <v>15.25</v>
      </c>
      <c r="L14" s="1"/>
    </row>
    <row r="15" spans="1:12" ht="13.5" thickBot="1">
      <c r="A15" s="1"/>
      <c r="B15" s="1"/>
      <c r="C15" s="1"/>
      <c r="D15" s="324"/>
      <c r="E15" s="260"/>
      <c r="F15" s="1"/>
      <c r="I15" s="1"/>
      <c r="J15" s="324"/>
      <c r="K15" s="260"/>
      <c r="L15" s="1"/>
    </row>
    <row r="16" spans="1:12" ht="16.5" customHeight="1">
      <c r="A16" s="1"/>
      <c r="B16" s="1"/>
      <c r="C16" s="1"/>
      <c r="D16" s="17"/>
      <c r="E16" s="17"/>
      <c r="F16" s="1"/>
      <c r="I16" s="1"/>
      <c r="J16" s="17"/>
      <c r="K16" s="17"/>
      <c r="L16" s="1"/>
    </row>
    <row r="17" spans="1:12" ht="16.5" customHeight="1">
      <c r="A17" s="1"/>
      <c r="B17" s="1"/>
      <c r="C17" s="1"/>
      <c r="D17" s="321"/>
      <c r="E17" s="322"/>
      <c r="F17" s="1"/>
      <c r="I17" s="10"/>
      <c r="J17" s="6"/>
      <c r="K17" s="1"/>
      <c r="L17" s="1"/>
    </row>
    <row r="18" spans="1:12" ht="19.5" customHeight="1">
      <c r="A18" s="1"/>
      <c r="B18" s="1"/>
      <c r="C18" s="1"/>
      <c r="D18" s="134" t="s">
        <v>17</v>
      </c>
      <c r="E18" s="135">
        <v>1</v>
      </c>
      <c r="F18" s="16"/>
      <c r="G18" s="125"/>
      <c r="H18" s="125"/>
      <c r="I18" s="16"/>
      <c r="J18" s="134" t="s">
        <v>17</v>
      </c>
      <c r="K18" s="135">
        <v>1</v>
      </c>
      <c r="L18" s="1"/>
    </row>
    <row r="19" spans="1:12" ht="16.5" customHeight="1">
      <c r="A19" s="1"/>
      <c r="B19" s="1"/>
      <c r="C19" s="1"/>
      <c r="D19" s="1"/>
      <c r="E19" s="9"/>
      <c r="F19" s="1"/>
      <c r="I19" s="1"/>
      <c r="J19" s="1"/>
      <c r="K19" s="9"/>
      <c r="L19" s="1"/>
    </row>
    <row r="20" spans="1:12" ht="16.5" customHeight="1">
      <c r="A20" s="1"/>
      <c r="B20" s="1"/>
      <c r="C20" s="1"/>
      <c r="D20" s="1"/>
      <c r="E20" s="9"/>
      <c r="F20" s="1"/>
      <c r="I20" s="1"/>
      <c r="J20" s="1"/>
      <c r="K20" s="9"/>
      <c r="L20" s="1"/>
    </row>
    <row r="21" spans="1:12" ht="15" customHeight="1">
      <c r="A21" s="1"/>
      <c r="B21" s="1"/>
      <c r="C21" s="1"/>
      <c r="D21" s="21" t="s">
        <v>0</v>
      </c>
      <c r="E21" s="22">
        <v>1</v>
      </c>
      <c r="F21" s="1"/>
      <c r="I21" s="1"/>
      <c r="J21" s="21" t="s">
        <v>5</v>
      </c>
      <c r="K21" s="22">
        <v>9</v>
      </c>
      <c r="L21" s="1"/>
    </row>
    <row r="22" spans="1:12" ht="15" customHeight="1">
      <c r="A22" s="6"/>
      <c r="B22" s="6"/>
      <c r="C22" s="6"/>
      <c r="D22" s="136" t="s">
        <v>1</v>
      </c>
      <c r="E22" s="137">
        <v>1</v>
      </c>
      <c r="F22" s="6"/>
      <c r="I22" s="1"/>
      <c r="J22" s="138" t="s">
        <v>6</v>
      </c>
      <c r="K22" s="139">
        <v>5.25</v>
      </c>
      <c r="L22" s="1"/>
    </row>
    <row r="23" spans="1:12" ht="15" customHeight="1">
      <c r="A23" s="1"/>
      <c r="B23" s="1"/>
      <c r="C23" s="1"/>
      <c r="D23" s="136" t="s">
        <v>2</v>
      </c>
      <c r="E23" s="137">
        <v>1</v>
      </c>
      <c r="F23" s="1"/>
      <c r="I23" s="1"/>
      <c r="J23" s="1"/>
      <c r="K23" s="9"/>
      <c r="L23" s="1"/>
    </row>
    <row r="24" spans="1:12" ht="15" customHeight="1">
      <c r="A24" s="1"/>
      <c r="B24" s="1"/>
      <c r="C24" s="1"/>
      <c r="D24" s="136" t="s">
        <v>35</v>
      </c>
      <c r="E24" s="137">
        <v>1</v>
      </c>
      <c r="F24" s="1"/>
      <c r="I24" s="1"/>
      <c r="J24" s="1"/>
      <c r="K24" s="9"/>
      <c r="L24" s="1"/>
    </row>
    <row r="25" spans="1:12" ht="15" customHeight="1">
      <c r="A25" s="1"/>
      <c r="B25" s="1"/>
      <c r="C25" s="1"/>
      <c r="D25" s="23" t="s">
        <v>7</v>
      </c>
      <c r="E25" s="24">
        <v>2</v>
      </c>
      <c r="F25" s="1"/>
      <c r="I25" s="1"/>
      <c r="J25" s="1"/>
      <c r="K25" s="9"/>
      <c r="L25" s="1"/>
    </row>
    <row r="26" spans="1:12" ht="12.75">
      <c r="A26" s="1"/>
      <c r="B26" s="1"/>
      <c r="C26" s="1"/>
      <c r="D26" s="1"/>
      <c r="E26" s="1"/>
      <c r="F26" s="1"/>
      <c r="G26" s="13"/>
      <c r="H26" s="6"/>
      <c r="I26" s="6"/>
      <c r="J26" s="13"/>
      <c r="K26" s="6"/>
      <c r="L26" s="1"/>
    </row>
    <row r="27" spans="1:12" ht="12.75">
      <c r="A27" s="1"/>
      <c r="B27" s="1"/>
      <c r="C27" s="1"/>
      <c r="D27" s="1"/>
      <c r="E27" s="1"/>
      <c r="F27" s="1"/>
      <c r="G27" s="13"/>
      <c r="H27" s="6"/>
      <c r="I27" s="6"/>
      <c r="J27" s="13"/>
      <c r="K27" s="6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319" t="s">
        <v>69</v>
      </c>
      <c r="B29" s="320"/>
      <c r="C29" s="320"/>
      <c r="D29" s="320"/>
      <c r="F29" s="19">
        <f>K8+E14+K14</f>
        <v>23.25</v>
      </c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0:11" ht="12.75">
      <c r="J31" s="5"/>
      <c r="K31" s="4"/>
    </row>
    <row r="32" spans="8:12" ht="15.75">
      <c r="H32" s="258"/>
      <c r="I32" s="258"/>
      <c r="J32" s="258"/>
      <c r="K32" s="258"/>
      <c r="L32" s="258"/>
    </row>
    <row r="33" spans="1:12" ht="15.75">
      <c r="A33" s="131" t="s">
        <v>100</v>
      </c>
      <c r="H33" s="258"/>
      <c r="I33" s="258"/>
      <c r="J33" s="258"/>
      <c r="K33" s="258"/>
      <c r="L33" s="258"/>
    </row>
    <row r="35" spans="2:6" ht="15">
      <c r="B35" s="131"/>
      <c r="C35" s="131"/>
      <c r="D35" s="131"/>
      <c r="E35" s="131"/>
      <c r="F35" s="13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3">
    <mergeCell ref="A4:N4"/>
    <mergeCell ref="I1:N1"/>
    <mergeCell ref="A3:N3"/>
    <mergeCell ref="H32:L32"/>
    <mergeCell ref="H33:L33"/>
    <mergeCell ref="D8:J9"/>
    <mergeCell ref="K8:K9"/>
    <mergeCell ref="A29:D29"/>
    <mergeCell ref="D17:E17"/>
    <mergeCell ref="D14:D15"/>
    <mergeCell ref="E14:E15"/>
    <mergeCell ref="J14:J15"/>
    <mergeCell ref="K14:K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9:14" ht="12.75">
      <c r="I1" s="224" t="s">
        <v>96</v>
      </c>
      <c r="J1" s="224"/>
      <c r="K1" s="224"/>
      <c r="L1" s="224"/>
      <c r="M1" s="224"/>
      <c r="N1" s="224"/>
    </row>
    <row r="2" spans="9:14" ht="12.75">
      <c r="I2" s="185"/>
      <c r="J2" s="185"/>
      <c r="K2" s="185"/>
      <c r="L2" s="185"/>
      <c r="M2" s="185"/>
      <c r="N2" s="185"/>
    </row>
    <row r="3" spans="1:14" ht="20.25">
      <c r="A3" s="226" t="s">
        <v>45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20.25">
      <c r="A4" s="226" t="s">
        <v>70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5" t="s">
        <v>101</v>
      </c>
      <c r="E8" s="316"/>
      <c r="F8" s="316"/>
      <c r="G8" s="316"/>
      <c r="H8" s="316"/>
      <c r="I8" s="316"/>
      <c r="J8" s="316"/>
      <c r="K8" s="259">
        <v>1</v>
      </c>
      <c r="L8" s="1"/>
    </row>
    <row r="9" spans="1:12" ht="12.75" customHeight="1" thickBot="1">
      <c r="A9" s="6"/>
      <c r="B9" s="6"/>
      <c r="C9" s="6"/>
      <c r="D9" s="317"/>
      <c r="E9" s="318"/>
      <c r="F9" s="318"/>
      <c r="G9" s="318"/>
      <c r="H9" s="318"/>
      <c r="I9" s="318"/>
      <c r="J9" s="318"/>
      <c r="K9" s="260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1"/>
      <c r="C14" s="1"/>
      <c r="D14" s="323" t="s">
        <v>60</v>
      </c>
      <c r="E14" s="259">
        <f>E18+E21+E22+E23</f>
        <v>6</v>
      </c>
      <c r="F14" s="1"/>
      <c r="I14" s="1"/>
      <c r="J14" s="323" t="s">
        <v>61</v>
      </c>
      <c r="K14" s="259">
        <f>K18+K21+K22</f>
        <v>21.5</v>
      </c>
      <c r="L14" s="1"/>
    </row>
    <row r="15" spans="1:12" ht="13.5" thickBot="1">
      <c r="A15" s="1"/>
      <c r="B15" s="1"/>
      <c r="C15" s="1"/>
      <c r="D15" s="324"/>
      <c r="E15" s="260"/>
      <c r="F15" s="1"/>
      <c r="I15" s="1"/>
      <c r="J15" s="324"/>
      <c r="K15" s="260"/>
      <c r="L15" s="1"/>
    </row>
    <row r="16" spans="1:12" ht="16.5" customHeight="1">
      <c r="A16" s="1"/>
      <c r="B16" s="1"/>
      <c r="C16" s="1"/>
      <c r="D16" s="17"/>
      <c r="E16" s="17"/>
      <c r="F16" s="1"/>
      <c r="I16" s="1"/>
      <c r="J16" s="17"/>
      <c r="K16" s="17"/>
      <c r="L16" s="1"/>
    </row>
    <row r="17" spans="1:12" ht="16.5" customHeight="1">
      <c r="A17" s="1"/>
      <c r="B17" s="1"/>
      <c r="C17" s="1"/>
      <c r="D17" s="321"/>
      <c r="E17" s="322"/>
      <c r="F17" s="1"/>
      <c r="I17" s="10"/>
      <c r="J17" s="6"/>
      <c r="K17" s="1"/>
      <c r="L17" s="1"/>
    </row>
    <row r="18" spans="1:12" ht="19.5" customHeight="1">
      <c r="A18" s="1"/>
      <c r="B18" s="1"/>
      <c r="C18" s="1"/>
      <c r="D18" s="134" t="s">
        <v>17</v>
      </c>
      <c r="E18" s="135">
        <v>1</v>
      </c>
      <c r="F18" s="16"/>
      <c r="G18" s="125"/>
      <c r="H18" s="125"/>
      <c r="I18" s="16"/>
      <c r="J18" s="134" t="s">
        <v>17</v>
      </c>
      <c r="K18" s="135">
        <v>1</v>
      </c>
      <c r="L18" s="1"/>
    </row>
    <row r="19" spans="1:12" ht="16.5" customHeight="1">
      <c r="A19" s="1"/>
      <c r="B19" s="1"/>
      <c r="C19" s="1"/>
      <c r="D19" s="1"/>
      <c r="E19" s="9"/>
      <c r="F19" s="1"/>
      <c r="I19" s="1"/>
      <c r="J19" s="1"/>
      <c r="K19" s="9"/>
      <c r="L19" s="1"/>
    </row>
    <row r="20" spans="1:12" ht="16.5" customHeight="1">
      <c r="A20" s="1"/>
      <c r="B20" s="1"/>
      <c r="C20" s="1"/>
      <c r="D20" s="1"/>
      <c r="E20" s="9"/>
      <c r="F20" s="1"/>
      <c r="I20" s="1"/>
      <c r="J20" s="1"/>
      <c r="K20" s="9"/>
      <c r="L20" s="1"/>
    </row>
    <row r="21" spans="1:12" ht="15" customHeight="1">
      <c r="A21" s="1"/>
      <c r="B21" s="1"/>
      <c r="C21" s="1"/>
      <c r="D21" s="21" t="s">
        <v>2</v>
      </c>
      <c r="E21" s="22">
        <v>2</v>
      </c>
      <c r="F21" s="1"/>
      <c r="I21" s="1"/>
      <c r="J21" s="21" t="s">
        <v>5</v>
      </c>
      <c r="K21" s="22">
        <v>10</v>
      </c>
      <c r="L21" s="1"/>
    </row>
    <row r="22" spans="1:12" ht="15" customHeight="1">
      <c r="A22" s="6"/>
      <c r="B22" s="6"/>
      <c r="C22" s="6"/>
      <c r="D22" s="140" t="s">
        <v>13</v>
      </c>
      <c r="E22" s="141">
        <v>2</v>
      </c>
      <c r="F22" s="6"/>
      <c r="I22" s="1"/>
      <c r="J22" s="138" t="s">
        <v>6</v>
      </c>
      <c r="K22" s="139">
        <v>10.5</v>
      </c>
      <c r="L22" s="1"/>
    </row>
    <row r="23" spans="1:12" ht="15" customHeight="1">
      <c r="A23" s="1"/>
      <c r="B23" s="1"/>
      <c r="C23" s="1"/>
      <c r="D23" s="23" t="s">
        <v>7</v>
      </c>
      <c r="E23" s="24">
        <v>1</v>
      </c>
      <c r="F23" s="1"/>
      <c r="I23" s="1"/>
      <c r="J23" s="28"/>
      <c r="K23" s="9"/>
      <c r="L23" s="1"/>
    </row>
    <row r="24" spans="1:12" ht="12.75">
      <c r="A24" s="1"/>
      <c r="B24" s="1"/>
      <c r="C24" s="1"/>
      <c r="F24" s="1"/>
      <c r="I24" s="1"/>
      <c r="J24" s="1"/>
      <c r="K24" s="9"/>
      <c r="L24" s="1"/>
    </row>
    <row r="25" spans="1:12" ht="12.75">
      <c r="A25" s="1"/>
      <c r="B25" s="1"/>
      <c r="C25" s="1"/>
      <c r="D25" s="1"/>
      <c r="E25" s="1"/>
      <c r="F25" s="1"/>
      <c r="G25" s="13"/>
      <c r="H25" s="6"/>
      <c r="I25" s="6"/>
      <c r="J25" s="13"/>
      <c r="K25" s="6"/>
      <c r="L25" s="1"/>
    </row>
    <row r="26" spans="1:12" ht="12.75">
      <c r="A26" s="1"/>
      <c r="B26" s="1"/>
      <c r="C26" s="1"/>
      <c r="D26" s="1"/>
      <c r="E26" s="1"/>
      <c r="F26" s="1"/>
      <c r="G26" s="13"/>
      <c r="H26" s="6"/>
      <c r="I26" s="6"/>
      <c r="J26" s="13"/>
      <c r="K26" s="6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9" t="s">
        <v>71</v>
      </c>
      <c r="B28" s="20"/>
      <c r="C28" s="20"/>
      <c r="D28" s="20"/>
      <c r="E28" s="19"/>
      <c r="F28" s="19"/>
      <c r="H28" s="27">
        <f>K8+E14+K14</f>
        <v>28.5</v>
      </c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0:11" ht="12.75">
      <c r="J31" s="5"/>
      <c r="K31" s="4"/>
    </row>
    <row r="32" ht="12.75">
      <c r="J32" s="4"/>
    </row>
    <row r="33" spans="1:12" ht="15.75">
      <c r="A33" s="131" t="s">
        <v>97</v>
      </c>
      <c r="H33" s="258"/>
      <c r="I33" s="258"/>
      <c r="J33" s="258"/>
      <c r="K33" s="258"/>
      <c r="L33" s="258"/>
    </row>
    <row r="34" spans="8:12" ht="15.75">
      <c r="H34" s="258"/>
      <c r="I34" s="258"/>
      <c r="J34" s="258"/>
      <c r="K34" s="258"/>
      <c r="L34" s="258"/>
    </row>
    <row r="35" spans="2:6" ht="15">
      <c r="B35" s="131"/>
      <c r="C35" s="131"/>
      <c r="D35" s="131"/>
      <c r="E35" s="131"/>
      <c r="F35" s="13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2">
    <mergeCell ref="A4:N4"/>
    <mergeCell ref="I1:N1"/>
    <mergeCell ref="H33:L33"/>
    <mergeCell ref="A3:N3"/>
    <mergeCell ref="H34:L34"/>
    <mergeCell ref="D8:J9"/>
    <mergeCell ref="K8:K9"/>
    <mergeCell ref="D17:E17"/>
    <mergeCell ref="D14:D15"/>
    <mergeCell ref="E14:E15"/>
    <mergeCell ref="J14:J15"/>
    <mergeCell ref="K14:K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3" width="6.7109375" style="0" customWidth="1"/>
    <col min="4" max="4" width="20.00390625" style="0" customWidth="1"/>
    <col min="5" max="5" width="5.8515625" style="0" customWidth="1"/>
    <col min="6" max="6" width="6.140625" style="0" customWidth="1"/>
    <col min="7" max="7" width="20.421875" style="0" customWidth="1"/>
    <col min="8" max="8" width="8.28125" style="0" customWidth="1"/>
    <col min="9" max="9" width="6.7109375" style="0" customWidth="1"/>
    <col min="10" max="10" width="20.00390625" style="0" customWidth="1"/>
    <col min="11" max="11" width="6.57421875" style="0" customWidth="1"/>
    <col min="12" max="14" width="6.7109375" style="0" customWidth="1"/>
  </cols>
  <sheetData>
    <row r="1" spans="9:15" ht="12.75">
      <c r="I1" s="224" t="s">
        <v>96</v>
      </c>
      <c r="J1" s="224"/>
      <c r="K1" s="224"/>
      <c r="L1" s="224"/>
      <c r="M1" s="224"/>
      <c r="N1" s="224"/>
      <c r="O1" s="186"/>
    </row>
    <row r="2" spans="9:15" ht="12.75">
      <c r="I2" s="185"/>
      <c r="J2" s="185"/>
      <c r="K2" s="185"/>
      <c r="L2" s="185"/>
      <c r="M2" s="185"/>
      <c r="N2" s="185"/>
      <c r="O2" s="186"/>
    </row>
    <row r="3" spans="1:14" ht="20.25">
      <c r="A3" s="226" t="s">
        <v>45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20.25">
      <c r="A4" s="226" t="s">
        <v>72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5" t="s">
        <v>102</v>
      </c>
      <c r="E8" s="316"/>
      <c r="F8" s="316"/>
      <c r="G8" s="316"/>
      <c r="H8" s="316"/>
      <c r="I8" s="316"/>
      <c r="J8" s="316"/>
      <c r="K8" s="259">
        <v>1</v>
      </c>
      <c r="L8" s="1"/>
    </row>
    <row r="9" spans="1:12" ht="12.75" customHeight="1" thickBot="1">
      <c r="A9" s="6"/>
      <c r="B9" s="6"/>
      <c r="C9" s="6"/>
      <c r="D9" s="317"/>
      <c r="E9" s="318"/>
      <c r="F9" s="318"/>
      <c r="G9" s="318"/>
      <c r="H9" s="318"/>
      <c r="I9" s="318"/>
      <c r="J9" s="318"/>
      <c r="K9" s="260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1"/>
      <c r="C14" s="1"/>
      <c r="D14" s="17"/>
      <c r="E14" s="17"/>
      <c r="F14" s="1"/>
      <c r="I14" s="1"/>
      <c r="J14" s="17"/>
      <c r="K14" s="17"/>
      <c r="L14" s="1"/>
    </row>
    <row r="15" spans="1:12" ht="15" customHeight="1">
      <c r="A15" s="1"/>
      <c r="B15" s="1"/>
      <c r="C15" s="1"/>
      <c r="F15" s="1"/>
      <c r="G15" s="21" t="s">
        <v>6</v>
      </c>
      <c r="H15" s="22">
        <v>4.5</v>
      </c>
      <c r="I15" s="1"/>
      <c r="L15" s="1"/>
    </row>
    <row r="16" spans="1:12" ht="15" customHeight="1">
      <c r="A16" s="1"/>
      <c r="B16" s="1"/>
      <c r="C16" s="1"/>
      <c r="F16" s="1"/>
      <c r="G16" s="136" t="s">
        <v>25</v>
      </c>
      <c r="H16" s="137">
        <v>1.5</v>
      </c>
      <c r="I16" s="1"/>
      <c r="L16" s="1"/>
    </row>
    <row r="17" spans="1:12" ht="15" customHeight="1">
      <c r="A17" s="6"/>
      <c r="B17" s="6"/>
      <c r="C17" s="6"/>
      <c r="F17" s="6"/>
      <c r="G17" s="140" t="s">
        <v>8</v>
      </c>
      <c r="H17" s="141">
        <v>0.5</v>
      </c>
      <c r="I17" s="1"/>
      <c r="J17" s="1"/>
      <c r="K17" s="9"/>
      <c r="L17" s="1"/>
    </row>
    <row r="18" spans="1:12" ht="15" customHeight="1">
      <c r="A18" s="1"/>
      <c r="B18" s="1"/>
      <c r="C18" s="1"/>
      <c r="F18" s="1"/>
      <c r="G18" s="23" t="s">
        <v>13</v>
      </c>
      <c r="H18" s="24">
        <v>1</v>
      </c>
      <c r="I18" s="1"/>
      <c r="J18" s="28"/>
      <c r="K18" s="9"/>
      <c r="L18" s="1"/>
    </row>
    <row r="19" spans="1:12" ht="12.75">
      <c r="A19" s="1"/>
      <c r="B19" s="1"/>
      <c r="C19" s="1"/>
      <c r="F19" s="1"/>
      <c r="I19" s="1"/>
      <c r="J19" s="1"/>
      <c r="K19" s="9"/>
      <c r="L19" s="1"/>
    </row>
    <row r="20" spans="1:12" ht="12.75">
      <c r="A20" s="1"/>
      <c r="B20" s="1"/>
      <c r="C20" s="1"/>
      <c r="D20" s="1"/>
      <c r="E20" s="1"/>
      <c r="F20" s="1"/>
      <c r="G20" s="13"/>
      <c r="H20" s="6"/>
      <c r="I20" s="6"/>
      <c r="J20" s="13"/>
      <c r="K20" s="6"/>
      <c r="L20" s="1"/>
    </row>
    <row r="21" spans="1:12" ht="12.75">
      <c r="A21" s="1"/>
      <c r="B21" s="1"/>
      <c r="C21" s="1"/>
      <c r="D21" s="1"/>
      <c r="E21" s="1"/>
      <c r="F21" s="1"/>
      <c r="G21" s="13"/>
      <c r="H21" s="6"/>
      <c r="I21" s="6"/>
      <c r="J21" s="13"/>
      <c r="K21" s="6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8:12" ht="15.75">
      <c r="H23" s="27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6" ht="15.75">
      <c r="A25" s="19" t="s">
        <v>73</v>
      </c>
      <c r="B25" s="20"/>
      <c r="C25" s="20"/>
      <c r="D25" s="20"/>
      <c r="F25" s="40">
        <f>K8+H15+H16+H17+H18</f>
        <v>8.5</v>
      </c>
    </row>
    <row r="26" spans="10:11" ht="12.75">
      <c r="J26" s="5"/>
      <c r="K26" s="4"/>
    </row>
    <row r="29" spans="13:14" ht="15.75">
      <c r="M29" s="25"/>
      <c r="N29" s="25"/>
    </row>
    <row r="30" spans="1:14" ht="15.75">
      <c r="A30" s="131" t="s">
        <v>97</v>
      </c>
      <c r="M30" s="25"/>
      <c r="N30" s="25"/>
    </row>
    <row r="31" spans="2:12" ht="15.75">
      <c r="B31" s="131"/>
      <c r="C31" s="131"/>
      <c r="D31" s="131"/>
      <c r="E31" s="131"/>
      <c r="F31" s="131"/>
      <c r="H31" s="258"/>
      <c r="I31" s="258"/>
      <c r="J31" s="258"/>
      <c r="K31" s="258"/>
      <c r="L31" s="258"/>
    </row>
    <row r="32" spans="8:12" ht="15.75">
      <c r="H32" s="258"/>
      <c r="I32" s="258"/>
      <c r="J32" s="258"/>
      <c r="K32" s="258"/>
      <c r="L32" s="258"/>
    </row>
  </sheetData>
  <sheetProtection/>
  <mergeCells count="7">
    <mergeCell ref="H32:L32"/>
    <mergeCell ref="D8:J9"/>
    <mergeCell ref="K8:K9"/>
    <mergeCell ref="I1:N1"/>
    <mergeCell ref="A3:N3"/>
    <mergeCell ref="A4:N4"/>
    <mergeCell ref="H31:L3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71093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1:15" ht="12.75">
      <c r="A1" s="191"/>
      <c r="B1" s="191"/>
      <c r="C1" s="191"/>
      <c r="D1" s="191"/>
      <c r="E1" s="191"/>
      <c r="F1" s="191"/>
      <c r="G1" s="191"/>
      <c r="H1" s="239" t="s">
        <v>96</v>
      </c>
      <c r="I1" s="239"/>
      <c r="J1" s="239"/>
      <c r="K1" s="239"/>
      <c r="L1" s="239"/>
      <c r="M1" s="239"/>
      <c r="N1" s="192"/>
      <c r="O1" s="186"/>
    </row>
    <row r="2" spans="1:15" ht="12.75">
      <c r="A2" s="191"/>
      <c r="B2" s="191"/>
      <c r="C2" s="191"/>
      <c r="D2" s="191"/>
      <c r="E2" s="191"/>
      <c r="F2" s="191"/>
      <c r="G2" s="191"/>
      <c r="H2" s="193"/>
      <c r="I2" s="193"/>
      <c r="J2" s="193"/>
      <c r="K2" s="193"/>
      <c r="L2" s="193"/>
      <c r="M2" s="193"/>
      <c r="N2" s="192"/>
      <c r="O2" s="186"/>
    </row>
    <row r="3" spans="1:14" ht="20.25">
      <c r="A3" s="336" t="s">
        <v>45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20.25">
      <c r="A4" s="336" t="s">
        <v>74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</row>
    <row r="5" spans="1:14" ht="20.2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20.25">
      <c r="A6" s="195"/>
      <c r="B6" s="195"/>
      <c r="C6" s="195"/>
      <c r="D6" s="195"/>
      <c r="E6" s="195"/>
      <c r="F6" s="195"/>
      <c r="G6" s="196"/>
      <c r="H6" s="196"/>
      <c r="I6" s="196"/>
      <c r="J6" s="191"/>
      <c r="K6" s="191"/>
      <c r="L6" s="191"/>
      <c r="M6" s="191"/>
      <c r="N6" s="191"/>
    </row>
    <row r="7" spans="1:14" ht="13.5" thickBo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1"/>
      <c r="N7" s="191"/>
    </row>
    <row r="8" spans="1:14" ht="12.75" customHeight="1">
      <c r="A8" s="197"/>
      <c r="B8" s="197"/>
      <c r="C8" s="197"/>
      <c r="D8" s="326" t="s">
        <v>101</v>
      </c>
      <c r="E8" s="327"/>
      <c r="F8" s="327"/>
      <c r="G8" s="327"/>
      <c r="H8" s="327"/>
      <c r="I8" s="327"/>
      <c r="J8" s="327"/>
      <c r="K8" s="330">
        <v>1</v>
      </c>
      <c r="L8" s="197"/>
      <c r="M8" s="191"/>
      <c r="N8" s="191"/>
    </row>
    <row r="9" spans="1:14" ht="12.75" customHeight="1" thickBot="1">
      <c r="A9" s="198"/>
      <c r="B9" s="198"/>
      <c r="C9" s="198"/>
      <c r="D9" s="328"/>
      <c r="E9" s="329"/>
      <c r="F9" s="329"/>
      <c r="G9" s="329"/>
      <c r="H9" s="329"/>
      <c r="I9" s="329"/>
      <c r="J9" s="329"/>
      <c r="K9" s="331"/>
      <c r="L9" s="197"/>
      <c r="M9" s="191"/>
      <c r="N9" s="191"/>
    </row>
    <row r="10" spans="1:14" ht="12.75">
      <c r="A10" s="197"/>
      <c r="B10" s="197"/>
      <c r="C10" s="197"/>
      <c r="D10" s="199"/>
      <c r="E10" s="199"/>
      <c r="F10" s="199" t="s">
        <v>15</v>
      </c>
      <c r="G10" s="199"/>
      <c r="H10" s="199"/>
      <c r="I10" s="199"/>
      <c r="J10" s="197"/>
      <c r="K10" s="197"/>
      <c r="L10" s="197"/>
      <c r="M10" s="191"/>
      <c r="N10" s="191"/>
    </row>
    <row r="11" spans="1:14" ht="12.75">
      <c r="A11" s="197"/>
      <c r="B11" s="197"/>
      <c r="C11" s="197"/>
      <c r="D11" s="199"/>
      <c r="E11" s="199"/>
      <c r="F11" s="199"/>
      <c r="G11" s="199"/>
      <c r="H11" s="199"/>
      <c r="I11" s="199"/>
      <c r="J11" s="197"/>
      <c r="K11" s="197"/>
      <c r="L11" s="197"/>
      <c r="M11" s="191"/>
      <c r="N11" s="191"/>
    </row>
    <row r="12" spans="1:14" ht="12.75">
      <c r="A12" s="197"/>
      <c r="B12" s="197"/>
      <c r="C12" s="197"/>
      <c r="D12" s="199"/>
      <c r="E12" s="199"/>
      <c r="F12" s="199"/>
      <c r="G12" s="199"/>
      <c r="H12" s="199"/>
      <c r="I12" s="199"/>
      <c r="J12" s="197"/>
      <c r="K12" s="197"/>
      <c r="L12" s="197"/>
      <c r="M12" s="191"/>
      <c r="N12" s="191"/>
    </row>
    <row r="13" spans="1:14" ht="13.5" thickBo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1"/>
      <c r="N13" s="191"/>
    </row>
    <row r="14" spans="1:14" ht="13.5" customHeight="1">
      <c r="A14" s="197"/>
      <c r="B14" s="197"/>
      <c r="C14" s="197"/>
      <c r="D14" s="334" t="s">
        <v>60</v>
      </c>
      <c r="E14" s="330">
        <f>E21+E22+E23+E24</f>
        <v>3.5</v>
      </c>
      <c r="F14" s="197"/>
      <c r="G14" s="191"/>
      <c r="H14" s="191"/>
      <c r="I14" s="197"/>
      <c r="J14" s="334" t="s">
        <v>61</v>
      </c>
      <c r="K14" s="330">
        <f>K18+K21+K22</f>
        <v>11.25</v>
      </c>
      <c r="L14" s="197"/>
      <c r="M14" s="191"/>
      <c r="N14" s="191"/>
    </row>
    <row r="15" spans="1:14" ht="13.5" thickBot="1">
      <c r="A15" s="197"/>
      <c r="B15" s="197"/>
      <c r="C15" s="197"/>
      <c r="D15" s="335"/>
      <c r="E15" s="331"/>
      <c r="F15" s="197"/>
      <c r="G15" s="191"/>
      <c r="H15" s="191"/>
      <c r="I15" s="197"/>
      <c r="J15" s="335"/>
      <c r="K15" s="331"/>
      <c r="L15" s="197"/>
      <c r="M15" s="191"/>
      <c r="N15" s="191"/>
    </row>
    <row r="16" spans="1:14" ht="16.5" customHeight="1">
      <c r="A16" s="197"/>
      <c r="B16" s="197"/>
      <c r="C16" s="197"/>
      <c r="D16" s="200"/>
      <c r="E16" s="200"/>
      <c r="F16" s="197"/>
      <c r="G16" s="191"/>
      <c r="H16" s="191"/>
      <c r="I16" s="197"/>
      <c r="J16" s="200"/>
      <c r="K16" s="200"/>
      <c r="L16" s="197"/>
      <c r="M16" s="191"/>
      <c r="N16" s="191"/>
    </row>
    <row r="17" spans="1:14" ht="16.5" customHeight="1">
      <c r="A17" s="197"/>
      <c r="B17" s="197"/>
      <c r="C17" s="197"/>
      <c r="D17" s="332"/>
      <c r="E17" s="333"/>
      <c r="F17" s="197"/>
      <c r="G17" s="191"/>
      <c r="H17" s="191"/>
      <c r="I17" s="199"/>
      <c r="J17" s="198"/>
      <c r="K17" s="197"/>
      <c r="L17" s="197"/>
      <c r="M17" s="191"/>
      <c r="N17" s="191"/>
    </row>
    <row r="18" spans="1:14" ht="19.5" customHeight="1">
      <c r="A18" s="197"/>
      <c r="B18" s="197"/>
      <c r="C18" s="197"/>
      <c r="D18" s="201"/>
      <c r="E18" s="201"/>
      <c r="F18" s="201"/>
      <c r="G18" s="202"/>
      <c r="H18" s="202"/>
      <c r="I18" s="201"/>
      <c r="J18" s="203" t="s">
        <v>17</v>
      </c>
      <c r="K18" s="204">
        <v>1</v>
      </c>
      <c r="L18" s="197"/>
      <c r="M18" s="191"/>
      <c r="N18" s="191"/>
    </row>
    <row r="19" spans="1:14" ht="16.5" customHeight="1">
      <c r="A19" s="197"/>
      <c r="B19" s="197"/>
      <c r="C19" s="197"/>
      <c r="D19" s="197"/>
      <c r="E19" s="205"/>
      <c r="F19" s="197"/>
      <c r="G19" s="191"/>
      <c r="H19" s="191"/>
      <c r="I19" s="197"/>
      <c r="J19" s="197"/>
      <c r="K19" s="205"/>
      <c r="L19" s="197"/>
      <c r="M19" s="191"/>
      <c r="N19" s="191"/>
    </row>
    <row r="20" spans="1:14" ht="16.5" customHeight="1">
      <c r="A20" s="197"/>
      <c r="B20" s="197"/>
      <c r="C20" s="197"/>
      <c r="D20" s="197"/>
      <c r="E20" s="205"/>
      <c r="F20" s="197"/>
      <c r="G20" s="191"/>
      <c r="H20" s="191"/>
      <c r="I20" s="197"/>
      <c r="J20" s="197"/>
      <c r="K20" s="205"/>
      <c r="L20" s="197"/>
      <c r="M20" s="191"/>
      <c r="N20" s="191"/>
    </row>
    <row r="21" spans="1:14" ht="15" customHeight="1">
      <c r="A21" s="197"/>
      <c r="B21" s="197"/>
      <c r="C21" s="197"/>
      <c r="D21" s="206" t="s">
        <v>0</v>
      </c>
      <c r="E21" s="207">
        <v>1</v>
      </c>
      <c r="F21" s="197"/>
      <c r="G21" s="191"/>
      <c r="H21" s="191"/>
      <c r="I21" s="197"/>
      <c r="J21" s="206" t="s">
        <v>5</v>
      </c>
      <c r="K21" s="207">
        <v>5</v>
      </c>
      <c r="L21" s="197"/>
      <c r="M21" s="191"/>
      <c r="N21" s="191"/>
    </row>
    <row r="22" spans="1:14" ht="15" customHeight="1">
      <c r="A22" s="198"/>
      <c r="B22" s="198"/>
      <c r="C22" s="198"/>
      <c r="D22" s="208" t="s">
        <v>1</v>
      </c>
      <c r="E22" s="209">
        <v>1</v>
      </c>
      <c r="F22" s="198"/>
      <c r="G22" s="191"/>
      <c r="H22" s="191"/>
      <c r="I22" s="197"/>
      <c r="J22" s="210" t="s">
        <v>6</v>
      </c>
      <c r="K22" s="211">
        <v>5.25</v>
      </c>
      <c r="L22" s="197"/>
      <c r="M22" s="191"/>
      <c r="N22" s="191"/>
    </row>
    <row r="23" spans="1:14" ht="15" customHeight="1">
      <c r="A23" s="197"/>
      <c r="B23" s="197"/>
      <c r="C23" s="197"/>
      <c r="D23" s="208" t="s">
        <v>2</v>
      </c>
      <c r="E23" s="209">
        <v>1</v>
      </c>
      <c r="F23" s="197"/>
      <c r="G23" s="191"/>
      <c r="H23" s="191"/>
      <c r="I23" s="197"/>
      <c r="J23" s="197"/>
      <c r="K23" s="205"/>
      <c r="L23" s="197"/>
      <c r="M23" s="191"/>
      <c r="N23" s="191"/>
    </row>
    <row r="24" spans="1:14" ht="15" customHeight="1">
      <c r="A24" s="197"/>
      <c r="B24" s="197"/>
      <c r="C24" s="197"/>
      <c r="D24" s="212" t="s">
        <v>7</v>
      </c>
      <c r="E24" s="213">
        <v>0.5</v>
      </c>
      <c r="F24" s="197"/>
      <c r="G24" s="191"/>
      <c r="H24" s="191"/>
      <c r="I24" s="197"/>
      <c r="J24" s="197"/>
      <c r="K24" s="205"/>
      <c r="L24" s="197"/>
      <c r="M24" s="191"/>
      <c r="N24" s="191"/>
    </row>
    <row r="25" spans="1:14" ht="12.75">
      <c r="A25" s="197"/>
      <c r="B25" s="197"/>
      <c r="C25" s="197"/>
      <c r="D25" s="197"/>
      <c r="E25" s="197"/>
      <c r="F25" s="197"/>
      <c r="G25" s="214"/>
      <c r="H25" s="198"/>
      <c r="I25" s="198"/>
      <c r="J25" s="214"/>
      <c r="K25" s="198"/>
      <c r="L25" s="197"/>
      <c r="M25" s="191"/>
      <c r="N25" s="191"/>
    </row>
    <row r="26" spans="1:14" ht="12.75">
      <c r="A26" s="197"/>
      <c r="B26" s="197"/>
      <c r="C26" s="197"/>
      <c r="D26" s="197"/>
      <c r="E26" s="197"/>
      <c r="F26" s="197"/>
      <c r="G26" s="214"/>
      <c r="H26" s="198"/>
      <c r="I26" s="198"/>
      <c r="J26" s="214"/>
      <c r="K26" s="198"/>
      <c r="L26" s="197"/>
      <c r="M26" s="191"/>
      <c r="N26" s="191"/>
    </row>
    <row r="27" spans="1:14" ht="12.75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1"/>
      <c r="N27" s="191"/>
    </row>
    <row r="28" spans="1:14" ht="15.75">
      <c r="A28" s="215" t="s">
        <v>75</v>
      </c>
      <c r="B28" s="216"/>
      <c r="C28" s="216"/>
      <c r="D28" s="216"/>
      <c r="E28" s="215">
        <f>K8+E14+K14</f>
        <v>15.75</v>
      </c>
      <c r="F28" s="215"/>
      <c r="G28" s="191"/>
      <c r="H28" s="217"/>
      <c r="I28" s="191"/>
      <c r="J28" s="197"/>
      <c r="K28" s="197"/>
      <c r="L28" s="197"/>
      <c r="M28" s="191"/>
      <c r="N28" s="191"/>
    </row>
    <row r="29" spans="1:14" ht="12.7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1"/>
      <c r="N29" s="191"/>
    </row>
    <row r="30" spans="1:14" ht="12.7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 ht="12.75">
      <c r="A31" s="191"/>
      <c r="B31" s="191"/>
      <c r="C31" s="191"/>
      <c r="D31" s="191"/>
      <c r="E31" s="191"/>
      <c r="F31" s="191"/>
      <c r="G31" s="191"/>
      <c r="H31" s="191"/>
      <c r="I31" s="191"/>
      <c r="J31" s="218"/>
      <c r="K31" s="219"/>
      <c r="L31" s="191"/>
      <c r="M31" s="191"/>
      <c r="N31" s="191"/>
    </row>
    <row r="32" spans="1:14" ht="15.75">
      <c r="A32" s="191"/>
      <c r="B32" s="191"/>
      <c r="C32" s="191"/>
      <c r="D32" s="191"/>
      <c r="E32" s="191"/>
      <c r="F32" s="191"/>
      <c r="G32" s="191"/>
      <c r="H32" s="325"/>
      <c r="I32" s="325"/>
      <c r="J32" s="325"/>
      <c r="K32" s="325"/>
      <c r="L32" s="325"/>
      <c r="M32" s="191"/>
      <c r="N32" s="191"/>
    </row>
    <row r="33" spans="1:14" ht="15.75">
      <c r="A33" s="220" t="s">
        <v>97</v>
      </c>
      <c r="B33" s="191"/>
      <c r="C33" s="191"/>
      <c r="D33" s="191"/>
      <c r="E33" s="191"/>
      <c r="F33" s="191"/>
      <c r="G33" s="191"/>
      <c r="H33" s="325"/>
      <c r="I33" s="325"/>
      <c r="J33" s="325"/>
      <c r="K33" s="325"/>
      <c r="L33" s="325"/>
      <c r="M33" s="191"/>
      <c r="N33" s="191"/>
    </row>
    <row r="34" spans="1:14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15">
      <c r="A35" s="191"/>
      <c r="B35" s="220"/>
      <c r="C35" s="220"/>
      <c r="D35" s="220"/>
      <c r="E35" s="220"/>
      <c r="F35" s="220"/>
      <c r="G35" s="191"/>
      <c r="H35" s="191"/>
      <c r="I35" s="191"/>
      <c r="J35" s="191"/>
      <c r="K35" s="191"/>
      <c r="L35" s="191"/>
      <c r="M35" s="191"/>
      <c r="N35" s="19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2">
    <mergeCell ref="A4:N4"/>
    <mergeCell ref="H1:M1"/>
    <mergeCell ref="H32:L32"/>
    <mergeCell ref="A3:N3"/>
    <mergeCell ref="H33:L33"/>
    <mergeCell ref="D8:J9"/>
    <mergeCell ref="K8:K9"/>
    <mergeCell ref="D17:E17"/>
    <mergeCell ref="D14:D15"/>
    <mergeCell ref="E14:E15"/>
    <mergeCell ref="J14:J15"/>
    <mergeCell ref="K14:K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7109375" style="0" customWidth="1"/>
    <col min="11" max="11" width="5.8515625" style="0" customWidth="1"/>
    <col min="12" max="14" width="6.7109375" style="0" customWidth="1"/>
  </cols>
  <sheetData>
    <row r="1" spans="8:14" ht="12.75">
      <c r="H1" s="224" t="s">
        <v>96</v>
      </c>
      <c r="I1" s="224"/>
      <c r="J1" s="224"/>
      <c r="K1" s="224"/>
      <c r="L1" s="224"/>
      <c r="M1" s="224"/>
      <c r="N1" s="224"/>
    </row>
    <row r="2" spans="8:13" ht="12.75">
      <c r="H2" s="185"/>
      <c r="I2" s="185"/>
      <c r="J2" s="185"/>
      <c r="K2" s="185"/>
      <c r="L2" s="185"/>
      <c r="M2" s="185"/>
    </row>
    <row r="3" spans="1:14" ht="20.25">
      <c r="A3" s="226" t="s">
        <v>68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20.25">
      <c r="A4" s="226" t="s">
        <v>76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5" t="s">
        <v>101</v>
      </c>
      <c r="E8" s="316"/>
      <c r="F8" s="316"/>
      <c r="G8" s="316"/>
      <c r="H8" s="316"/>
      <c r="I8" s="316"/>
      <c r="J8" s="316"/>
      <c r="K8" s="259">
        <v>1</v>
      </c>
      <c r="L8" s="1"/>
    </row>
    <row r="9" spans="1:12" ht="12.75" customHeight="1" thickBot="1">
      <c r="A9" s="6"/>
      <c r="B9" s="6"/>
      <c r="C9" s="6"/>
      <c r="D9" s="317"/>
      <c r="E9" s="318"/>
      <c r="F9" s="318"/>
      <c r="G9" s="318"/>
      <c r="H9" s="318"/>
      <c r="I9" s="318"/>
      <c r="J9" s="318"/>
      <c r="K9" s="260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1"/>
      <c r="C14" s="1"/>
      <c r="D14" s="323" t="s">
        <v>60</v>
      </c>
      <c r="E14" s="338">
        <f>E18+E21+E22+E23+E24+E25</f>
        <v>9</v>
      </c>
      <c r="F14" s="1"/>
      <c r="I14" s="1"/>
      <c r="J14" s="323" t="s">
        <v>61</v>
      </c>
      <c r="K14" s="259">
        <f>K18+K21+K22+K23</f>
        <v>21.5</v>
      </c>
      <c r="L14" s="1"/>
    </row>
    <row r="15" spans="1:12" ht="13.5" thickBot="1">
      <c r="A15" s="1"/>
      <c r="B15" s="1"/>
      <c r="C15" s="1"/>
      <c r="D15" s="324"/>
      <c r="E15" s="260"/>
      <c r="F15" s="1"/>
      <c r="I15" s="1"/>
      <c r="J15" s="324"/>
      <c r="K15" s="260"/>
      <c r="L15" s="1"/>
    </row>
    <row r="16" spans="1:12" ht="16.5" customHeight="1">
      <c r="A16" s="1"/>
      <c r="B16" s="1"/>
      <c r="C16" s="1"/>
      <c r="D16" s="17"/>
      <c r="E16" s="17"/>
      <c r="F16" s="1"/>
      <c r="I16" s="1"/>
      <c r="J16" s="17"/>
      <c r="K16" s="17"/>
      <c r="L16" s="1"/>
    </row>
    <row r="17" spans="1:12" ht="16.5" customHeight="1">
      <c r="A17" s="1"/>
      <c r="B17" s="1"/>
      <c r="C17" s="1"/>
      <c r="D17" s="321"/>
      <c r="E17" s="322"/>
      <c r="F17" s="1"/>
      <c r="I17" s="10"/>
      <c r="J17" s="6"/>
      <c r="K17" s="1"/>
      <c r="L17" s="1"/>
    </row>
    <row r="18" spans="1:12" ht="19.5" customHeight="1">
      <c r="A18" s="1"/>
      <c r="B18" s="1"/>
      <c r="C18" s="1"/>
      <c r="D18" s="134" t="s">
        <v>17</v>
      </c>
      <c r="E18" s="135">
        <v>1</v>
      </c>
      <c r="F18" s="16"/>
      <c r="G18" s="125"/>
      <c r="H18" s="125"/>
      <c r="I18" s="16"/>
      <c r="J18" s="134" t="s">
        <v>17</v>
      </c>
      <c r="K18" s="135">
        <v>1</v>
      </c>
      <c r="L18" s="1"/>
    </row>
    <row r="19" spans="1:12" ht="16.5" customHeight="1">
      <c r="A19" s="1"/>
      <c r="B19" s="1"/>
      <c r="C19" s="1"/>
      <c r="D19" s="1"/>
      <c r="E19" s="9"/>
      <c r="F19" s="1"/>
      <c r="I19" s="1"/>
      <c r="J19" s="1"/>
      <c r="K19" s="9"/>
      <c r="L19" s="1"/>
    </row>
    <row r="20" spans="1:12" ht="16.5" customHeight="1">
      <c r="A20" s="1"/>
      <c r="B20" s="1"/>
      <c r="C20" s="1"/>
      <c r="D20" s="1"/>
      <c r="E20" s="9"/>
      <c r="F20" s="1"/>
      <c r="I20" s="1"/>
      <c r="J20" s="1"/>
      <c r="K20" s="9"/>
      <c r="L20" s="1"/>
    </row>
    <row r="21" spans="1:12" ht="15" customHeight="1">
      <c r="A21" s="1"/>
      <c r="B21" s="1"/>
      <c r="C21" s="1"/>
      <c r="D21" s="21" t="s">
        <v>0</v>
      </c>
      <c r="E21" s="98">
        <v>1</v>
      </c>
      <c r="F21" s="1"/>
      <c r="I21" s="1"/>
      <c r="J21" s="21" t="s">
        <v>5</v>
      </c>
      <c r="K21" s="22">
        <v>9</v>
      </c>
      <c r="L21" s="1"/>
    </row>
    <row r="22" spans="1:12" ht="15" customHeight="1">
      <c r="A22" s="6"/>
      <c r="B22" s="6"/>
      <c r="C22" s="6"/>
      <c r="D22" s="136" t="s">
        <v>1</v>
      </c>
      <c r="E22" s="142">
        <v>2</v>
      </c>
      <c r="F22" s="6"/>
      <c r="I22" s="1"/>
      <c r="J22" s="136" t="s">
        <v>6</v>
      </c>
      <c r="K22" s="137">
        <v>10.5</v>
      </c>
      <c r="L22" s="1"/>
    </row>
    <row r="23" spans="1:12" ht="15" customHeight="1">
      <c r="A23" s="1"/>
      <c r="B23" s="1"/>
      <c r="C23" s="1"/>
      <c r="D23" s="136" t="s">
        <v>2</v>
      </c>
      <c r="E23" s="142">
        <v>2</v>
      </c>
      <c r="F23" s="1"/>
      <c r="I23" s="1"/>
      <c r="J23" s="29" t="s">
        <v>16</v>
      </c>
      <c r="K23" s="24">
        <v>1</v>
      </c>
      <c r="L23" s="1"/>
    </row>
    <row r="24" spans="1:12" ht="15" customHeight="1">
      <c r="A24" s="1"/>
      <c r="B24" s="1"/>
      <c r="C24" s="1"/>
      <c r="D24" s="136" t="s">
        <v>3</v>
      </c>
      <c r="E24" s="142">
        <v>1.5</v>
      </c>
      <c r="F24" s="1"/>
      <c r="I24" s="1"/>
      <c r="J24" s="1"/>
      <c r="K24" s="9"/>
      <c r="L24" s="1"/>
    </row>
    <row r="25" spans="1:12" ht="15" customHeight="1">
      <c r="A25" s="1"/>
      <c r="B25" s="1"/>
      <c r="C25" s="1"/>
      <c r="D25" s="23" t="s">
        <v>7</v>
      </c>
      <c r="E25" s="99">
        <v>1.5</v>
      </c>
      <c r="F25" s="1"/>
      <c r="I25" s="1"/>
      <c r="J25" s="1"/>
      <c r="K25" s="9"/>
      <c r="L25" s="1"/>
    </row>
    <row r="26" spans="1:12" ht="12.75">
      <c r="A26" s="1"/>
      <c r="B26" s="1"/>
      <c r="C26" s="1"/>
      <c r="D26" s="1"/>
      <c r="E26" s="1"/>
      <c r="F26" s="1"/>
      <c r="G26" s="13"/>
      <c r="H26" s="6"/>
      <c r="I26" s="6"/>
      <c r="J26" s="13"/>
      <c r="K26" s="6"/>
      <c r="L26" s="1"/>
    </row>
    <row r="27" spans="1:12" ht="12.75">
      <c r="A27" s="1"/>
      <c r="B27" s="1"/>
      <c r="C27" s="1"/>
      <c r="D27" s="1"/>
      <c r="E27" s="1"/>
      <c r="F27" s="1"/>
      <c r="G27" s="13"/>
      <c r="H27" s="6"/>
      <c r="I27" s="6"/>
      <c r="J27" s="13"/>
      <c r="K27" s="6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319" t="s">
        <v>77</v>
      </c>
      <c r="B29" s="320"/>
      <c r="C29" s="320"/>
      <c r="D29" s="320"/>
      <c r="E29" s="337">
        <f>K8+E14+K14</f>
        <v>31.5</v>
      </c>
      <c r="F29" s="337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0:11" ht="12.75">
      <c r="J31" s="5"/>
      <c r="K31" s="4"/>
    </row>
    <row r="32" spans="8:12" ht="15.75">
      <c r="H32" s="258"/>
      <c r="I32" s="258"/>
      <c r="J32" s="258"/>
      <c r="K32" s="258"/>
      <c r="L32" s="258"/>
    </row>
    <row r="33" spans="1:12" ht="15.75">
      <c r="A33" s="131" t="s">
        <v>97</v>
      </c>
      <c r="H33" s="258"/>
      <c r="I33" s="258"/>
      <c r="J33" s="258"/>
      <c r="K33" s="258"/>
      <c r="L33" s="258"/>
    </row>
    <row r="35" spans="2:6" ht="15">
      <c r="B35" s="131"/>
      <c r="C35" s="131"/>
      <c r="D35" s="131"/>
      <c r="E35" s="131"/>
      <c r="F35" s="13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4">
    <mergeCell ref="H1:N1"/>
    <mergeCell ref="H32:L32"/>
    <mergeCell ref="A3:N3"/>
    <mergeCell ref="D14:D15"/>
    <mergeCell ref="E14:E15"/>
    <mergeCell ref="J14:J15"/>
    <mergeCell ref="K14:K15"/>
    <mergeCell ref="A4:N4"/>
    <mergeCell ref="H33:L33"/>
    <mergeCell ref="D8:J9"/>
    <mergeCell ref="K8:K9"/>
    <mergeCell ref="A29:D29"/>
    <mergeCell ref="D17:E17"/>
    <mergeCell ref="E29:F2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71093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8:14" ht="12.75">
      <c r="H1" s="224" t="s">
        <v>96</v>
      </c>
      <c r="I1" s="224"/>
      <c r="J1" s="224"/>
      <c r="K1" s="224"/>
      <c r="L1" s="224"/>
      <c r="M1" s="224"/>
      <c r="N1" s="186"/>
    </row>
    <row r="2" spans="8:14" ht="12.75">
      <c r="H2" s="185"/>
      <c r="I2" s="185"/>
      <c r="J2" s="185"/>
      <c r="K2" s="185"/>
      <c r="L2" s="185"/>
      <c r="M2" s="185"/>
      <c r="N2" s="185"/>
    </row>
    <row r="3" spans="1:14" ht="20.25">
      <c r="A3" s="226" t="s">
        <v>45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20.25">
      <c r="A4" s="226" t="s">
        <v>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5" t="s">
        <v>101</v>
      </c>
      <c r="E8" s="316"/>
      <c r="F8" s="316"/>
      <c r="G8" s="316"/>
      <c r="H8" s="316"/>
      <c r="I8" s="316"/>
      <c r="J8" s="316"/>
      <c r="K8" s="259">
        <v>1</v>
      </c>
      <c r="L8" s="1"/>
    </row>
    <row r="9" spans="1:12" ht="12.75" customHeight="1" thickBot="1">
      <c r="A9" s="6"/>
      <c r="B9" s="6"/>
      <c r="C9" s="6"/>
      <c r="D9" s="317"/>
      <c r="E9" s="318"/>
      <c r="F9" s="318"/>
      <c r="G9" s="318"/>
      <c r="H9" s="318"/>
      <c r="I9" s="318"/>
      <c r="J9" s="318"/>
      <c r="K9" s="260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1"/>
      <c r="C14" s="1"/>
      <c r="D14" s="323" t="s">
        <v>60</v>
      </c>
      <c r="E14" s="259">
        <f>E21+E22+E23+E24</f>
        <v>3.5</v>
      </c>
      <c r="F14" s="1"/>
      <c r="I14" s="1"/>
      <c r="J14" s="323" t="s">
        <v>61</v>
      </c>
      <c r="K14" s="259">
        <f>K18+K21+K22</f>
        <v>10.75</v>
      </c>
      <c r="L14" s="1"/>
    </row>
    <row r="15" spans="1:12" ht="13.5" thickBot="1">
      <c r="A15" s="1"/>
      <c r="B15" s="1"/>
      <c r="C15" s="1"/>
      <c r="D15" s="324"/>
      <c r="E15" s="260"/>
      <c r="F15" s="1"/>
      <c r="I15" s="1"/>
      <c r="J15" s="324"/>
      <c r="K15" s="260"/>
      <c r="L15" s="1"/>
    </row>
    <row r="16" spans="1:12" ht="16.5" customHeight="1">
      <c r="A16" s="1"/>
      <c r="B16" s="1"/>
      <c r="C16" s="1"/>
      <c r="D16" s="17"/>
      <c r="E16" s="17"/>
      <c r="F16" s="1"/>
      <c r="I16" s="1"/>
      <c r="J16" s="17"/>
      <c r="K16" s="17"/>
      <c r="L16" s="1"/>
    </row>
    <row r="17" spans="1:12" ht="16.5" customHeight="1">
      <c r="A17" s="1"/>
      <c r="B17" s="1"/>
      <c r="C17" s="1"/>
      <c r="D17" s="321"/>
      <c r="E17" s="322"/>
      <c r="F17" s="1"/>
      <c r="I17" s="10"/>
      <c r="J17" s="6"/>
      <c r="K17" s="1"/>
      <c r="L17" s="1"/>
    </row>
    <row r="18" spans="1:12" ht="19.5" customHeight="1">
      <c r="A18" s="1"/>
      <c r="B18" s="1"/>
      <c r="C18" s="1"/>
      <c r="D18" s="16"/>
      <c r="E18" s="16"/>
      <c r="F18" s="16"/>
      <c r="G18" s="125"/>
      <c r="H18" s="125"/>
      <c r="I18" s="16"/>
      <c r="J18" s="134" t="s">
        <v>17</v>
      </c>
      <c r="K18" s="135">
        <v>1</v>
      </c>
      <c r="L18" s="1"/>
    </row>
    <row r="19" spans="1:12" ht="16.5" customHeight="1">
      <c r="A19" s="1"/>
      <c r="B19" s="1"/>
      <c r="C19" s="1"/>
      <c r="D19" s="1"/>
      <c r="E19" s="9"/>
      <c r="F19" s="1"/>
      <c r="I19" s="1"/>
      <c r="J19" s="1"/>
      <c r="K19" s="9"/>
      <c r="L19" s="1"/>
    </row>
    <row r="20" spans="1:12" ht="16.5" customHeight="1">
      <c r="A20" s="1"/>
      <c r="B20" s="1"/>
      <c r="C20" s="1"/>
      <c r="D20" s="1"/>
      <c r="E20" s="9"/>
      <c r="F20" s="1"/>
      <c r="I20" s="1"/>
      <c r="J20" s="1"/>
      <c r="K20" s="9"/>
      <c r="L20" s="1"/>
    </row>
    <row r="21" spans="1:12" ht="15" customHeight="1">
      <c r="A21" s="1"/>
      <c r="B21" s="1"/>
      <c r="C21" s="1"/>
      <c r="D21" s="21" t="s">
        <v>0</v>
      </c>
      <c r="E21" s="22">
        <v>1</v>
      </c>
      <c r="F21" s="1"/>
      <c r="I21" s="1"/>
      <c r="J21" s="21" t="s">
        <v>5</v>
      </c>
      <c r="K21" s="22">
        <v>4.5</v>
      </c>
      <c r="L21" s="1"/>
    </row>
    <row r="22" spans="1:12" ht="15" customHeight="1">
      <c r="A22" s="6"/>
      <c r="B22" s="6"/>
      <c r="C22" s="6"/>
      <c r="D22" s="136" t="s">
        <v>2</v>
      </c>
      <c r="E22" s="137">
        <v>1</v>
      </c>
      <c r="F22" s="6"/>
      <c r="I22" s="1"/>
      <c r="J22" s="138" t="s">
        <v>6</v>
      </c>
      <c r="K22" s="139">
        <v>5.25</v>
      </c>
      <c r="L22" s="1"/>
    </row>
    <row r="23" spans="1:12" ht="15" customHeight="1">
      <c r="A23" s="1"/>
      <c r="B23" s="1"/>
      <c r="C23" s="1"/>
      <c r="D23" s="136" t="s">
        <v>4</v>
      </c>
      <c r="E23" s="137">
        <v>1</v>
      </c>
      <c r="F23" s="1"/>
      <c r="I23" s="1"/>
      <c r="J23" s="28"/>
      <c r="K23" s="9"/>
      <c r="L23" s="1"/>
    </row>
    <row r="24" spans="1:12" ht="15" customHeight="1">
      <c r="A24" s="1"/>
      <c r="B24" s="1"/>
      <c r="C24" s="1"/>
      <c r="D24" s="23" t="s">
        <v>7</v>
      </c>
      <c r="E24" s="24">
        <v>0.5</v>
      </c>
      <c r="F24" s="1"/>
      <c r="I24" s="1"/>
      <c r="J24" s="1"/>
      <c r="K24" s="9"/>
      <c r="L24" s="1"/>
    </row>
    <row r="25" spans="1:12" ht="12.75">
      <c r="A25" s="1"/>
      <c r="B25" s="1"/>
      <c r="C25" s="1"/>
      <c r="D25" s="1"/>
      <c r="E25" s="1"/>
      <c r="F25" s="1"/>
      <c r="G25" s="13"/>
      <c r="H25" s="6"/>
      <c r="I25" s="6"/>
      <c r="J25" s="13"/>
      <c r="K25" s="6"/>
      <c r="L25" s="1"/>
    </row>
    <row r="26" spans="1:12" ht="12.75">
      <c r="A26" s="1"/>
      <c r="B26" s="1"/>
      <c r="C26" s="1"/>
      <c r="D26" s="1"/>
      <c r="E26" s="1"/>
      <c r="F26" s="1"/>
      <c r="G26" s="13"/>
      <c r="H26" s="6"/>
      <c r="I26" s="6"/>
      <c r="J26" s="13"/>
      <c r="K26" s="6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9" t="s">
        <v>79</v>
      </c>
      <c r="B28" s="20"/>
      <c r="C28" s="20"/>
      <c r="D28" s="20"/>
      <c r="E28" s="19">
        <f>K8+E14+K14</f>
        <v>15.25</v>
      </c>
      <c r="F28" s="19"/>
      <c r="H28" s="27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0:11" ht="12.75">
      <c r="J31" s="5"/>
      <c r="K31" s="4"/>
    </row>
    <row r="32" spans="8:12" ht="15.75">
      <c r="H32" s="258"/>
      <c r="I32" s="258"/>
      <c r="J32" s="258"/>
      <c r="K32" s="258"/>
      <c r="L32" s="258"/>
    </row>
    <row r="33" spans="1:12" ht="15.75">
      <c r="A33" s="131" t="s">
        <v>97</v>
      </c>
      <c r="H33" s="258"/>
      <c r="I33" s="258"/>
      <c r="J33" s="258"/>
      <c r="K33" s="258"/>
      <c r="L33" s="258"/>
    </row>
    <row r="35" spans="2:6" ht="15">
      <c r="B35" s="131"/>
      <c r="C35" s="131"/>
      <c r="D35" s="131"/>
      <c r="E35" s="131"/>
      <c r="F35" s="13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2">
    <mergeCell ref="A4:N4"/>
    <mergeCell ref="H1:M1"/>
    <mergeCell ref="H32:L32"/>
    <mergeCell ref="A3:N3"/>
    <mergeCell ref="H33:L33"/>
    <mergeCell ref="D8:J9"/>
    <mergeCell ref="K8:K9"/>
    <mergeCell ref="D17:E17"/>
    <mergeCell ref="D14:D15"/>
    <mergeCell ref="E14:E15"/>
    <mergeCell ref="J14:J15"/>
    <mergeCell ref="K14:K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52"/>
  <sheetViews>
    <sheetView zoomScalePageLayoutView="0" workbookViewId="0" topLeftCell="A1">
      <selection activeCell="M1" sqref="M1:T1"/>
    </sheetView>
  </sheetViews>
  <sheetFormatPr defaultColWidth="9.140625" defaultRowHeight="12.75"/>
  <cols>
    <col min="1" max="1" width="18.8515625" style="0" customWidth="1"/>
    <col min="2" max="2" width="3.57421875" style="4" customWidth="1"/>
    <col min="3" max="3" width="2.28125" style="4" customWidth="1"/>
    <col min="4" max="4" width="17.28125" style="0" customWidth="1"/>
    <col min="5" max="5" width="4.28125" style="41" customWidth="1"/>
    <col min="6" max="6" width="2.28125" style="0" customWidth="1"/>
    <col min="7" max="7" width="15.421875" style="0" customWidth="1"/>
    <col min="8" max="8" width="3.57421875" style="41" customWidth="1"/>
    <col min="9" max="9" width="2.28125" style="0" customWidth="1"/>
    <col min="10" max="10" width="14.7109375" style="0" customWidth="1"/>
    <col min="11" max="11" width="3.57421875" style="0" customWidth="1"/>
    <col min="12" max="12" width="2.28125" style="0" customWidth="1"/>
    <col min="13" max="13" width="16.57421875" style="0" customWidth="1"/>
    <col min="14" max="14" width="4.421875" style="41" customWidth="1"/>
    <col min="15" max="15" width="2.28125" style="0" customWidth="1"/>
    <col min="16" max="16" width="14.7109375" style="0" customWidth="1"/>
    <col min="17" max="17" width="3.57421875" style="0" customWidth="1"/>
    <col min="18" max="18" width="3.140625" style="0" customWidth="1"/>
    <col min="19" max="19" width="15.140625" style="0" customWidth="1"/>
    <col min="20" max="20" width="3.57421875" style="0" customWidth="1"/>
  </cols>
  <sheetData>
    <row r="1" spans="13:20" ht="12.75">
      <c r="M1" s="224" t="s">
        <v>96</v>
      </c>
      <c r="N1" s="224"/>
      <c r="O1" s="224"/>
      <c r="P1" s="224"/>
      <c r="Q1" s="224"/>
      <c r="R1" s="224"/>
      <c r="S1" s="224"/>
      <c r="T1" s="224"/>
    </row>
    <row r="2" spans="13:20" ht="12.75">
      <c r="M2" s="185"/>
      <c r="N2" s="185"/>
      <c r="O2" s="185"/>
      <c r="P2" s="185"/>
      <c r="Q2" s="185"/>
      <c r="R2" s="185"/>
      <c r="S2" s="185"/>
      <c r="T2" s="185"/>
    </row>
    <row r="3" spans="1:20" ht="20.25" customHeight="1">
      <c r="A3" s="341" t="s">
        <v>45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</row>
    <row r="4" spans="1:20" ht="20.25">
      <c r="A4" s="341" t="s">
        <v>80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</row>
    <row r="5" spans="1:20" ht="20.25">
      <c r="A5" s="43"/>
      <c r="B5" s="44"/>
      <c r="C5" s="44"/>
      <c r="D5" s="44"/>
      <c r="E5" s="45"/>
      <c r="F5" s="44"/>
      <c r="G5" s="44"/>
      <c r="H5" s="45"/>
      <c r="I5" s="44"/>
      <c r="J5" s="44"/>
      <c r="K5" s="44"/>
      <c r="L5" s="44"/>
      <c r="M5" s="44"/>
      <c r="N5" s="45"/>
      <c r="O5" s="44"/>
      <c r="P5" s="44"/>
      <c r="Q5" s="44"/>
      <c r="R5" s="44"/>
      <c r="S5" s="44"/>
      <c r="T5" s="44"/>
    </row>
    <row r="6" spans="1:20" ht="13.5" customHeight="1" thickBot="1">
      <c r="A6" s="43"/>
      <c r="B6" s="44"/>
      <c r="C6" s="44"/>
      <c r="D6" s="44"/>
      <c r="E6" s="45"/>
      <c r="F6" s="44"/>
      <c r="G6" s="44"/>
      <c r="H6" s="45"/>
      <c r="I6" s="44"/>
      <c r="J6" s="44"/>
      <c r="K6" s="44"/>
      <c r="L6" s="44"/>
      <c r="M6" s="44"/>
      <c r="N6" s="45"/>
      <c r="O6" s="44"/>
      <c r="P6" s="44"/>
      <c r="Q6" s="44"/>
      <c r="R6" s="44"/>
      <c r="S6" s="44"/>
      <c r="T6" s="44"/>
    </row>
    <row r="7" spans="2:20" ht="28.5" customHeight="1" thickBot="1">
      <c r="B7" s="344" t="s">
        <v>93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180">
        <v>1</v>
      </c>
      <c r="S7" s="143"/>
      <c r="T7" s="143"/>
    </row>
    <row r="8" spans="1:20" s="1" customFormat="1" ht="12.75" customHeight="1">
      <c r="A8" s="48"/>
      <c r="B8" s="48"/>
      <c r="C8" s="48"/>
      <c r="D8" s="48"/>
      <c r="E8" s="143"/>
      <c r="F8" s="143"/>
      <c r="G8" s="143"/>
      <c r="H8" s="143"/>
      <c r="I8" s="143"/>
      <c r="J8" s="143"/>
      <c r="K8" s="144"/>
      <c r="L8" s="144"/>
      <c r="M8" s="48"/>
      <c r="N8" s="49"/>
      <c r="O8" s="48"/>
      <c r="P8" s="48"/>
      <c r="Q8" s="48"/>
      <c r="R8" s="48"/>
      <c r="S8" s="48"/>
      <c r="T8" s="48"/>
    </row>
    <row r="9" spans="1:20" ht="13.5" customHeight="1">
      <c r="A9" s="44"/>
      <c r="B9" s="44"/>
      <c r="C9" s="44"/>
      <c r="D9" s="44"/>
      <c r="E9" s="46"/>
      <c r="F9" s="47"/>
      <c r="G9" s="47"/>
      <c r="H9" s="46"/>
      <c r="I9" s="47"/>
      <c r="J9" s="47"/>
      <c r="K9" s="26"/>
      <c r="L9" s="26"/>
      <c r="M9" s="44"/>
      <c r="N9" s="45"/>
      <c r="O9" s="44"/>
      <c r="P9" s="44"/>
      <c r="Q9" s="44"/>
      <c r="R9" s="44"/>
      <c r="S9" s="44"/>
      <c r="T9" s="44"/>
    </row>
    <row r="10" spans="1:20" ht="13.5" customHeight="1">
      <c r="A10" s="44"/>
      <c r="B10" s="44"/>
      <c r="C10" s="44"/>
      <c r="D10" s="44"/>
      <c r="E10" s="46"/>
      <c r="F10" s="47"/>
      <c r="G10" s="47"/>
      <c r="H10" s="46"/>
      <c r="I10" s="47"/>
      <c r="J10" s="47"/>
      <c r="K10" s="26"/>
      <c r="L10" s="26"/>
      <c r="M10" s="44"/>
      <c r="N10" s="45"/>
      <c r="O10" s="44"/>
      <c r="P10" s="44"/>
      <c r="Q10" s="44"/>
      <c r="R10" s="44"/>
      <c r="S10" s="44"/>
      <c r="T10" s="44"/>
    </row>
    <row r="11" spans="1:20" ht="13.5" customHeight="1" thickBot="1">
      <c r="A11" s="44"/>
      <c r="B11" s="44"/>
      <c r="C11" s="44"/>
      <c r="D11" s="44"/>
      <c r="E11" s="45"/>
      <c r="F11" s="44"/>
      <c r="G11" s="47"/>
      <c r="H11" s="46"/>
      <c r="I11" s="47"/>
      <c r="J11" s="47"/>
      <c r="K11" s="47"/>
      <c r="L11" s="47"/>
      <c r="M11" s="44"/>
      <c r="N11" s="45"/>
      <c r="O11" s="44"/>
      <c r="P11" s="44"/>
      <c r="Q11" s="44"/>
      <c r="R11" s="44"/>
      <c r="S11" s="44"/>
      <c r="T11" s="44"/>
    </row>
    <row r="12" spans="1:20" ht="12.75" customHeight="1">
      <c r="A12" s="349" t="s">
        <v>81</v>
      </c>
      <c r="B12" s="346">
        <f>SUM(B16:B20)</f>
        <v>3</v>
      </c>
      <c r="C12" s="145"/>
      <c r="D12" s="237" t="s">
        <v>11</v>
      </c>
      <c r="E12" s="342">
        <f>SUM(E16:E21)</f>
        <v>14.5</v>
      </c>
      <c r="F12" s="145"/>
      <c r="G12" s="237" t="s">
        <v>23</v>
      </c>
      <c r="H12" s="346">
        <f>SUM(H16:H20)</f>
        <v>6</v>
      </c>
      <c r="I12" s="145"/>
      <c r="J12" s="237" t="s">
        <v>27</v>
      </c>
      <c r="K12" s="342">
        <f>SUM(K16:K20)</f>
        <v>4</v>
      </c>
      <c r="L12" s="145"/>
      <c r="M12" s="237" t="s">
        <v>26</v>
      </c>
      <c r="N12" s="346">
        <f>SUM(N16:N22)</f>
        <v>11</v>
      </c>
      <c r="O12" s="145"/>
      <c r="P12" s="237" t="s">
        <v>24</v>
      </c>
      <c r="Q12" s="342">
        <f>SUM(Q16:Q20)</f>
        <v>8.5</v>
      </c>
      <c r="R12" s="145"/>
      <c r="S12" s="237" t="s">
        <v>12</v>
      </c>
      <c r="T12" s="339">
        <f>T16+T19+T20</f>
        <v>4</v>
      </c>
    </row>
    <row r="13" spans="1:20" ht="19.5" customHeight="1" thickBot="1">
      <c r="A13" s="350"/>
      <c r="B13" s="347"/>
      <c r="C13" s="145"/>
      <c r="D13" s="238"/>
      <c r="E13" s="343"/>
      <c r="F13" s="145"/>
      <c r="G13" s="238"/>
      <c r="H13" s="347"/>
      <c r="I13" s="145"/>
      <c r="J13" s="238"/>
      <c r="K13" s="343"/>
      <c r="L13" s="145"/>
      <c r="M13" s="238"/>
      <c r="N13" s="347"/>
      <c r="O13" s="145"/>
      <c r="P13" s="238"/>
      <c r="Q13" s="343"/>
      <c r="R13" s="145"/>
      <c r="S13" s="238"/>
      <c r="T13" s="340"/>
    </row>
    <row r="14" spans="2:20" ht="12.75">
      <c r="B14" s="53"/>
      <c r="C14" s="44"/>
      <c r="D14" s="44"/>
      <c r="E14" s="45"/>
      <c r="F14" s="44"/>
      <c r="G14" s="44"/>
      <c r="H14" s="44"/>
      <c r="I14" s="44"/>
      <c r="J14" s="44"/>
      <c r="K14" s="45"/>
      <c r="L14" s="44"/>
      <c r="M14" s="44"/>
      <c r="N14" s="44"/>
      <c r="O14" s="44"/>
      <c r="P14" s="44"/>
      <c r="Q14" s="45"/>
      <c r="R14" s="44"/>
      <c r="S14" s="44"/>
      <c r="T14" s="44"/>
    </row>
    <row r="15" spans="2:20" ht="12.75">
      <c r="B15" s="53"/>
      <c r="C15" s="44"/>
      <c r="D15" s="44"/>
      <c r="E15" s="45"/>
      <c r="F15" s="44"/>
      <c r="G15" s="44"/>
      <c r="H15" s="44"/>
      <c r="I15" s="44"/>
      <c r="J15" s="44"/>
      <c r="K15" s="45"/>
      <c r="L15" s="44"/>
      <c r="M15" s="44"/>
      <c r="N15" s="44"/>
      <c r="O15" s="44"/>
      <c r="P15" s="44"/>
      <c r="Q15" s="45"/>
      <c r="R15" s="44"/>
      <c r="S15" s="44"/>
      <c r="T15" s="44"/>
    </row>
    <row r="16" spans="1:20" s="148" customFormat="1" ht="31.5" customHeight="1">
      <c r="A16" s="155" t="s">
        <v>90</v>
      </c>
      <c r="B16" s="54">
        <v>1</v>
      </c>
      <c r="C16" s="156"/>
      <c r="D16" s="155" t="s">
        <v>94</v>
      </c>
      <c r="E16" s="157">
        <v>1</v>
      </c>
      <c r="F16" s="156"/>
      <c r="G16" s="155" t="s">
        <v>91</v>
      </c>
      <c r="H16" s="158">
        <v>1</v>
      </c>
      <c r="I16" s="156"/>
      <c r="J16" s="155" t="s">
        <v>91</v>
      </c>
      <c r="K16" s="157">
        <v>1</v>
      </c>
      <c r="L16" s="156"/>
      <c r="M16" s="155" t="s">
        <v>91</v>
      </c>
      <c r="N16" s="54">
        <v>1</v>
      </c>
      <c r="O16" s="50"/>
      <c r="P16" s="155" t="s">
        <v>91</v>
      </c>
      <c r="Q16" s="157">
        <v>1</v>
      </c>
      <c r="R16" s="50"/>
      <c r="S16" s="155" t="s">
        <v>91</v>
      </c>
      <c r="T16" s="157">
        <v>1</v>
      </c>
    </row>
    <row r="17" spans="1:20" s="148" customFormat="1" ht="16.5" customHeight="1">
      <c r="A17" s="50"/>
      <c r="B17" s="159"/>
      <c r="C17" s="50"/>
      <c r="D17" s="52"/>
      <c r="E17" s="160"/>
      <c r="F17" s="50"/>
      <c r="G17" s="52"/>
      <c r="H17" s="50"/>
      <c r="I17" s="50"/>
      <c r="J17" s="50"/>
      <c r="K17" s="160"/>
      <c r="L17" s="147"/>
      <c r="M17" s="50"/>
      <c r="N17" s="50"/>
      <c r="O17" s="50"/>
      <c r="P17" s="147"/>
      <c r="Q17" s="161"/>
      <c r="R17" s="50"/>
      <c r="S17" s="50"/>
      <c r="T17" s="50"/>
    </row>
    <row r="18" spans="1:20" s="148" customFormat="1" ht="16.5" customHeight="1">
      <c r="A18" s="50"/>
      <c r="B18" s="159"/>
      <c r="C18" s="50"/>
      <c r="D18" s="52"/>
      <c r="E18" s="160"/>
      <c r="F18" s="50"/>
      <c r="G18" s="52"/>
      <c r="H18" s="50"/>
      <c r="I18" s="50"/>
      <c r="J18" s="50"/>
      <c r="K18" s="160"/>
      <c r="L18" s="147"/>
      <c r="M18" s="50"/>
      <c r="N18" s="50"/>
      <c r="O18" s="50"/>
      <c r="P18" s="50"/>
      <c r="Q18" s="160"/>
      <c r="R18" s="50"/>
      <c r="S18" s="50"/>
      <c r="T18" s="50"/>
    </row>
    <row r="19" spans="1:20" s="148" customFormat="1" ht="15" customHeight="1">
      <c r="A19" s="162" t="s">
        <v>92</v>
      </c>
      <c r="B19" s="54">
        <v>1</v>
      </c>
      <c r="C19" s="52"/>
      <c r="D19" s="162" t="s">
        <v>83</v>
      </c>
      <c r="E19" s="157">
        <v>1</v>
      </c>
      <c r="F19" s="52"/>
      <c r="G19" s="162" t="s">
        <v>10</v>
      </c>
      <c r="H19" s="158">
        <v>2.5</v>
      </c>
      <c r="I19" s="52"/>
      <c r="J19" s="162" t="s">
        <v>10</v>
      </c>
      <c r="K19" s="157">
        <v>2</v>
      </c>
      <c r="L19" s="163"/>
      <c r="M19" s="162" t="s">
        <v>83</v>
      </c>
      <c r="N19" s="54">
        <v>1</v>
      </c>
      <c r="O19" s="52"/>
      <c r="P19" s="162" t="s">
        <v>10</v>
      </c>
      <c r="Q19" s="157">
        <v>4.5</v>
      </c>
      <c r="R19" s="50"/>
      <c r="S19" s="162" t="s">
        <v>10</v>
      </c>
      <c r="T19" s="158">
        <v>2</v>
      </c>
    </row>
    <row r="20" spans="1:20" s="148" customFormat="1" ht="15" customHeight="1">
      <c r="A20" s="162" t="s">
        <v>92</v>
      </c>
      <c r="B20" s="54">
        <v>1</v>
      </c>
      <c r="C20" s="52"/>
      <c r="D20" s="162" t="s">
        <v>10</v>
      </c>
      <c r="E20" s="157">
        <v>7.5</v>
      </c>
      <c r="F20" s="52"/>
      <c r="G20" s="162" t="s">
        <v>14</v>
      </c>
      <c r="H20" s="158">
        <v>2.5</v>
      </c>
      <c r="I20" s="52"/>
      <c r="J20" s="162" t="s">
        <v>14</v>
      </c>
      <c r="K20" s="157">
        <v>1</v>
      </c>
      <c r="L20" s="163"/>
      <c r="M20" s="162" t="s">
        <v>9</v>
      </c>
      <c r="N20" s="54">
        <v>0.5</v>
      </c>
      <c r="O20" s="52"/>
      <c r="P20" s="162" t="s">
        <v>14</v>
      </c>
      <c r="Q20" s="157">
        <v>3</v>
      </c>
      <c r="R20" s="50"/>
      <c r="S20" s="162" t="s">
        <v>14</v>
      </c>
      <c r="T20" s="158">
        <v>1</v>
      </c>
    </row>
    <row r="21" spans="1:20" s="148" customFormat="1" ht="15" customHeight="1">
      <c r="A21" s="163"/>
      <c r="B21" s="164"/>
      <c r="C21" s="52"/>
      <c r="D21" s="162" t="s">
        <v>14</v>
      </c>
      <c r="E21" s="157">
        <v>5</v>
      </c>
      <c r="F21" s="52"/>
      <c r="G21" s="52"/>
      <c r="H21" s="165"/>
      <c r="I21" s="52"/>
      <c r="J21" s="52"/>
      <c r="K21" s="163"/>
      <c r="L21" s="163"/>
      <c r="M21" s="162" t="s">
        <v>10</v>
      </c>
      <c r="N21" s="54">
        <v>4.5</v>
      </c>
      <c r="O21" s="52"/>
      <c r="R21" s="50"/>
      <c r="S21" s="50"/>
      <c r="T21" s="50"/>
    </row>
    <row r="22" spans="1:20" s="148" customFormat="1" ht="15" customHeight="1">
      <c r="A22" s="52"/>
      <c r="B22" s="52"/>
      <c r="C22" s="52"/>
      <c r="D22" s="52"/>
      <c r="E22" s="165"/>
      <c r="F22" s="52"/>
      <c r="G22" s="163"/>
      <c r="H22" s="166"/>
      <c r="I22" s="52"/>
      <c r="J22" s="52"/>
      <c r="K22" s="163"/>
      <c r="L22" s="163"/>
      <c r="M22" s="162" t="s">
        <v>14</v>
      </c>
      <c r="N22" s="54">
        <v>4</v>
      </c>
      <c r="O22" s="52"/>
      <c r="P22" s="52"/>
      <c r="Q22" s="52"/>
      <c r="R22" s="50"/>
      <c r="S22" s="50"/>
      <c r="T22" s="50"/>
    </row>
    <row r="23" spans="1:20" s="148" customFormat="1" ht="24.75" customHeight="1">
      <c r="A23" s="52"/>
      <c r="B23" s="52"/>
      <c r="C23" s="52"/>
      <c r="D23" s="52"/>
      <c r="E23" s="165"/>
      <c r="F23" s="52"/>
      <c r="G23" s="163"/>
      <c r="H23" s="166"/>
      <c r="I23" s="52"/>
      <c r="J23" s="52"/>
      <c r="K23" s="163"/>
      <c r="L23" s="163"/>
      <c r="M23" s="163"/>
      <c r="N23" s="55"/>
      <c r="O23" s="52"/>
      <c r="P23" s="52"/>
      <c r="Q23" s="52"/>
      <c r="R23" s="50"/>
      <c r="S23" s="50"/>
      <c r="T23" s="50"/>
    </row>
    <row r="24" spans="1:20" s="170" customFormat="1" ht="15.75" customHeight="1">
      <c r="A24" s="351" t="s">
        <v>82</v>
      </c>
      <c r="B24" s="352"/>
      <c r="C24" s="352"/>
      <c r="D24" s="352"/>
      <c r="F24" s="181"/>
      <c r="G24" s="181">
        <f>B12+E12+H12+K12+N12+Q12+T12+R7</f>
        <v>52</v>
      </c>
      <c r="I24" s="169"/>
      <c r="J24" s="177"/>
      <c r="K24" s="146"/>
      <c r="L24" s="146"/>
      <c r="M24" s="146"/>
      <c r="N24" s="171"/>
      <c r="O24" s="146"/>
      <c r="P24" s="146"/>
      <c r="Q24" s="146"/>
      <c r="R24" s="146"/>
      <c r="S24" s="146"/>
      <c r="T24" s="146"/>
    </row>
    <row r="25" spans="1:20" s="170" customFormat="1" ht="15.75" customHeight="1">
      <c r="A25" s="167"/>
      <c r="B25" s="163"/>
      <c r="C25" s="163"/>
      <c r="D25" s="163"/>
      <c r="E25" s="168"/>
      <c r="F25" s="168"/>
      <c r="G25" s="146"/>
      <c r="H25" s="172"/>
      <c r="I25" s="172"/>
      <c r="J25" s="146"/>
      <c r="K25" s="146"/>
      <c r="L25" s="146"/>
      <c r="M25" s="146"/>
      <c r="N25" s="171"/>
      <c r="O25" s="146"/>
      <c r="P25" s="146"/>
      <c r="Q25" s="146"/>
      <c r="R25" s="146"/>
      <c r="S25" s="146"/>
      <c r="T25" s="146"/>
    </row>
    <row r="26" spans="1:20" s="170" customFormat="1" ht="15.75" customHeight="1">
      <c r="A26" s="167"/>
      <c r="B26" s="163"/>
      <c r="C26" s="163"/>
      <c r="D26" s="163"/>
      <c r="E26" s="168"/>
      <c r="F26" s="168"/>
      <c r="G26" s="146"/>
      <c r="H26" s="172"/>
      <c r="I26" s="172"/>
      <c r="J26" s="146"/>
      <c r="K26" s="146"/>
      <c r="L26" s="146"/>
      <c r="M26" s="146"/>
      <c r="N26" s="171"/>
      <c r="O26" s="146"/>
      <c r="P26" s="146"/>
      <c r="Q26" s="146"/>
      <c r="R26" s="146"/>
      <c r="S26" s="146"/>
      <c r="T26" s="146"/>
    </row>
    <row r="27" spans="1:20" s="170" customFormat="1" ht="15.75" customHeight="1">
      <c r="A27" s="167"/>
      <c r="B27" s="163"/>
      <c r="C27" s="163"/>
      <c r="D27" s="163"/>
      <c r="E27" s="168"/>
      <c r="F27" s="168"/>
      <c r="G27" s="146"/>
      <c r="H27" s="172"/>
      <c r="I27" s="172"/>
      <c r="J27" s="146"/>
      <c r="K27" s="146"/>
      <c r="L27" s="146"/>
      <c r="M27" s="146"/>
      <c r="N27" s="171"/>
      <c r="O27" s="146"/>
      <c r="P27" s="146"/>
      <c r="Q27" s="146"/>
      <c r="R27" s="146"/>
      <c r="S27" s="146"/>
      <c r="T27" s="146"/>
    </row>
    <row r="28" spans="1:20" s="170" customFormat="1" ht="15.75" customHeight="1">
      <c r="A28" s="348"/>
      <c r="B28" s="348"/>
      <c r="C28" s="348"/>
      <c r="D28" s="348"/>
      <c r="E28" s="348"/>
      <c r="F28" s="348"/>
      <c r="G28" s="146"/>
      <c r="H28" s="172"/>
      <c r="I28" s="172"/>
      <c r="J28" s="146"/>
      <c r="K28" s="146"/>
      <c r="L28" s="146"/>
      <c r="M28" s="146"/>
      <c r="N28" s="171"/>
      <c r="O28" s="146"/>
      <c r="P28" s="146"/>
      <c r="Q28" s="146"/>
      <c r="R28" s="146"/>
      <c r="S28" s="146"/>
      <c r="T28" s="146"/>
    </row>
    <row r="29" spans="1:20" s="148" customFormat="1" ht="15.75">
      <c r="A29" s="131" t="s">
        <v>97</v>
      </c>
      <c r="G29" s="50"/>
      <c r="H29" s="160"/>
      <c r="I29" s="50"/>
      <c r="J29" s="50"/>
      <c r="K29" s="50"/>
      <c r="L29" s="50"/>
      <c r="M29" s="50"/>
      <c r="N29" s="160"/>
      <c r="O29" s="50"/>
      <c r="P29" s="50"/>
      <c r="Q29" s="50"/>
      <c r="R29" s="50"/>
      <c r="S29" s="50"/>
      <c r="T29" s="50"/>
    </row>
    <row r="30" spans="1:20" ht="15.75" customHeight="1">
      <c r="A30" s="44"/>
      <c r="B30" s="44"/>
      <c r="C30" s="44"/>
      <c r="D30" s="44"/>
      <c r="E30" s="45"/>
      <c r="F30" s="44"/>
      <c r="G30" s="44"/>
      <c r="H30" s="45"/>
      <c r="I30" s="44"/>
      <c r="J30" s="44"/>
      <c r="K30" s="44"/>
      <c r="L30" s="44"/>
      <c r="M30" s="258"/>
      <c r="N30" s="258"/>
      <c r="O30" s="258"/>
      <c r="P30" s="258"/>
      <c r="Q30" s="258"/>
      <c r="R30" s="44"/>
      <c r="S30" s="44"/>
      <c r="T30" s="44"/>
    </row>
    <row r="31" spans="2:20" ht="15.75" customHeight="1">
      <c r="B31" s="44"/>
      <c r="C31" s="44"/>
      <c r="D31" s="44"/>
      <c r="E31" s="45"/>
      <c r="F31" s="44"/>
      <c r="G31" s="44"/>
      <c r="H31" s="45"/>
      <c r="I31" s="44"/>
      <c r="J31" s="44"/>
      <c r="K31" s="44"/>
      <c r="L31" s="44"/>
      <c r="M31" s="258"/>
      <c r="N31" s="258"/>
      <c r="O31" s="258"/>
      <c r="P31" s="258"/>
      <c r="Q31" s="258"/>
      <c r="R31" s="44"/>
      <c r="S31" s="44"/>
      <c r="T31" s="44"/>
    </row>
    <row r="32" spans="1:20" ht="12.75">
      <c r="A32" s="44"/>
      <c r="B32" s="44"/>
      <c r="C32" s="44"/>
      <c r="D32" s="44"/>
      <c r="E32" s="45"/>
      <c r="F32" s="44"/>
      <c r="G32" s="44"/>
      <c r="H32" s="51"/>
      <c r="I32" s="34"/>
      <c r="J32" s="44"/>
      <c r="K32" s="44"/>
      <c r="L32" s="44"/>
      <c r="M32" s="44"/>
      <c r="N32" s="45"/>
      <c r="O32" s="44"/>
      <c r="P32" s="44"/>
      <c r="Q32" s="44"/>
      <c r="R32" s="44"/>
      <c r="S32" s="44"/>
      <c r="T32" s="44"/>
    </row>
    <row r="33" spans="1:20" ht="12.75">
      <c r="A33" s="44"/>
      <c r="B33" s="44"/>
      <c r="C33" s="44"/>
      <c r="D33" s="44"/>
      <c r="E33" s="45"/>
      <c r="F33" s="44"/>
      <c r="G33" s="44"/>
      <c r="H33" s="45"/>
      <c r="I33" s="44"/>
      <c r="J33" s="44"/>
      <c r="K33" s="44"/>
      <c r="L33" s="44"/>
      <c r="M33" s="44"/>
      <c r="N33" s="45"/>
      <c r="O33" s="44"/>
      <c r="P33" s="44"/>
      <c r="Q33" s="44"/>
      <c r="R33" s="44"/>
      <c r="S33" s="44"/>
      <c r="T33" s="44"/>
    </row>
    <row r="34" spans="1:20" ht="12.75">
      <c r="A34" s="44"/>
      <c r="B34" s="44"/>
      <c r="C34" s="44"/>
      <c r="D34" s="44"/>
      <c r="E34" s="45"/>
      <c r="F34" s="44"/>
      <c r="G34" s="44"/>
      <c r="H34" s="45"/>
      <c r="I34" s="44"/>
      <c r="J34" s="44"/>
      <c r="K34" s="44"/>
      <c r="L34" s="44"/>
      <c r="M34" s="44"/>
      <c r="N34" s="45"/>
      <c r="O34" s="44"/>
      <c r="P34" s="44"/>
      <c r="Q34" s="44"/>
      <c r="R34" s="44"/>
      <c r="S34" s="44"/>
      <c r="T34" s="44"/>
    </row>
    <row r="35" spans="2:20" ht="12.75">
      <c r="B35" s="44"/>
      <c r="C35" s="44"/>
      <c r="D35" s="44"/>
      <c r="E35" s="45"/>
      <c r="F35" s="44"/>
      <c r="G35" s="44"/>
      <c r="H35" s="45"/>
      <c r="I35" s="44"/>
      <c r="J35" s="44"/>
      <c r="K35" s="44"/>
      <c r="L35" s="44"/>
      <c r="M35" s="44"/>
      <c r="N35" s="45"/>
      <c r="O35" s="44"/>
      <c r="P35" s="44"/>
      <c r="Q35" s="44"/>
      <c r="R35" s="44"/>
      <c r="S35" s="44"/>
      <c r="T35" s="44"/>
    </row>
    <row r="36" spans="12:16" ht="15.75">
      <c r="L36" s="258"/>
      <c r="M36" s="258"/>
      <c r="N36" s="258"/>
      <c r="O36" s="258"/>
      <c r="P36" s="258"/>
    </row>
    <row r="37" spans="12:16" ht="15.75">
      <c r="L37" s="258"/>
      <c r="M37" s="258"/>
      <c r="N37" s="258"/>
      <c r="O37" s="258"/>
      <c r="P37" s="258"/>
    </row>
    <row r="49" spans="11:27" ht="20.25">
      <c r="K49" s="1"/>
      <c r="L49" s="1"/>
      <c r="M49" s="7"/>
      <c r="N49" s="4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1:27" ht="20.25">
      <c r="K50" s="1"/>
      <c r="L50" s="1"/>
      <c r="M50" s="7"/>
      <c r="N50" s="4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1:27" ht="12.75">
      <c r="K51" s="1"/>
      <c r="L51" s="1"/>
      <c r="M51" s="1"/>
      <c r="N51" s="4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1:27" ht="12.75">
      <c r="K52" s="1"/>
      <c r="L52" s="1"/>
      <c r="M52" s="1"/>
      <c r="N52" s="4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1:27" ht="12.75">
      <c r="K53" s="1"/>
      <c r="L53" s="1"/>
      <c r="M53" s="1"/>
      <c r="N53" s="42"/>
      <c r="O53" s="1"/>
      <c r="P53" s="1"/>
      <c r="Q53" s="6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1:27" ht="12.75">
      <c r="K54" s="1"/>
      <c r="L54" s="1"/>
      <c r="M54" s="1"/>
      <c r="N54" s="4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1:27" ht="12.75">
      <c r="K55" s="1"/>
      <c r="L55" s="1"/>
      <c r="M55" s="1"/>
      <c r="N55" s="4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1:27" ht="12.75">
      <c r="K56" s="1"/>
      <c r="L56" s="1"/>
      <c r="M56" s="1"/>
      <c r="N56" s="4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1:27" ht="12.75">
      <c r="K57" s="1"/>
      <c r="L57" s="1"/>
      <c r="M57" s="1"/>
      <c r="N57" s="4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1:27" ht="12.75">
      <c r="K58" s="1"/>
      <c r="L58" s="1"/>
      <c r="M58" s="1"/>
      <c r="N58" s="4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1:27" ht="12.75">
      <c r="K59" s="1"/>
      <c r="L59" s="1"/>
      <c r="M59" s="1"/>
      <c r="N59" s="4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1:27" ht="12.75">
      <c r="K60" s="1"/>
      <c r="L60" s="1"/>
      <c r="M60" s="1"/>
      <c r="N60" s="4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1:27" ht="12.75">
      <c r="K61" s="1"/>
      <c r="L61" s="1"/>
      <c r="M61" s="1"/>
      <c r="N61" s="42"/>
      <c r="O61" s="1"/>
      <c r="P61" s="1"/>
      <c r="Q61" s="6"/>
      <c r="R61" s="6"/>
      <c r="S61" s="1"/>
      <c r="T61" s="1"/>
      <c r="U61" s="1"/>
      <c r="V61" s="1"/>
      <c r="W61" s="1"/>
      <c r="X61" s="1"/>
      <c r="Y61" s="1"/>
      <c r="Z61" s="1"/>
      <c r="AA61" s="1"/>
    </row>
    <row r="62" spans="11:27" ht="12.75">
      <c r="K62" s="1"/>
      <c r="L62" s="1"/>
      <c r="M62" s="1"/>
      <c r="N62" s="4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1:27" ht="12.75">
      <c r="K63" s="1"/>
      <c r="L63" s="1"/>
      <c r="M63" s="1"/>
      <c r="N63" s="4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1:27" ht="12.75">
      <c r="K64" s="1"/>
      <c r="L64" s="1"/>
      <c r="M64" s="1"/>
      <c r="N64" s="4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1:27" ht="12.75">
      <c r="K65" s="1"/>
      <c r="L65" s="1"/>
      <c r="M65" s="1"/>
      <c r="N65" s="4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1:27" ht="12.75">
      <c r="K66" s="1"/>
      <c r="L66" s="1"/>
      <c r="M66" s="1"/>
      <c r="N66" s="4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1:27" ht="12.75">
      <c r="K67" s="1"/>
      <c r="L67" s="1"/>
      <c r="M67" s="1"/>
      <c r="N67" s="4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1:27" ht="12.75">
      <c r="K68" s="1"/>
      <c r="L68" s="1"/>
      <c r="M68" s="1"/>
      <c r="N68" s="4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1:27" ht="12.75">
      <c r="K69" s="1"/>
      <c r="L69" s="1"/>
      <c r="M69" s="1"/>
      <c r="N69" s="4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1:27" ht="12.75">
      <c r="K70" s="1"/>
      <c r="L70" s="1"/>
      <c r="M70" s="1"/>
      <c r="N70" s="4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1:27" ht="12.75">
      <c r="K71" s="1"/>
      <c r="L71" s="1"/>
      <c r="M71" s="1"/>
      <c r="N71" s="42"/>
      <c r="O71" s="1"/>
      <c r="P71" s="1"/>
      <c r="Q71" s="1"/>
      <c r="R71" s="6"/>
      <c r="S71" s="8"/>
      <c r="T71" s="8"/>
      <c r="U71" s="1"/>
      <c r="V71" s="1"/>
      <c r="W71" s="1"/>
      <c r="X71" s="1"/>
      <c r="Y71" s="1"/>
      <c r="Z71" s="1"/>
      <c r="AA71" s="1"/>
    </row>
    <row r="72" spans="11:27" ht="12.75">
      <c r="K72" s="1"/>
      <c r="L72" s="1"/>
      <c r="M72" s="1"/>
      <c r="N72" s="42"/>
      <c r="O72" s="1"/>
      <c r="P72" s="1"/>
      <c r="Q72" s="1"/>
      <c r="R72" s="1"/>
      <c r="S72" s="9"/>
      <c r="T72" s="9"/>
      <c r="U72" s="6"/>
      <c r="V72" s="6"/>
      <c r="W72" s="6"/>
      <c r="X72" s="6"/>
      <c r="Y72" s="1"/>
      <c r="Z72" s="1"/>
      <c r="AA72" s="1"/>
    </row>
    <row r="73" spans="11:27" ht="12.75">
      <c r="K73" s="1"/>
      <c r="L73" s="1"/>
      <c r="M73" s="1"/>
      <c r="N73" s="4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1:27" ht="12.75">
      <c r="K74" s="1"/>
      <c r="L74" s="1"/>
      <c r="M74" s="1"/>
      <c r="N74" s="4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1:27" ht="12.75">
      <c r="K75" s="1"/>
      <c r="L75" s="1"/>
      <c r="M75" s="1"/>
      <c r="N75" s="4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1:27" ht="12.75">
      <c r="K76" s="1"/>
      <c r="L76" s="1"/>
      <c r="M76" s="1"/>
      <c r="N76" s="4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1:27" ht="12.75">
      <c r="K77" s="1"/>
      <c r="L77" s="1"/>
      <c r="M77" s="1"/>
      <c r="N77" s="4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1:27" ht="12.75">
      <c r="K78" s="1"/>
      <c r="L78" s="1"/>
      <c r="M78" s="1"/>
      <c r="N78" s="4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1:27" ht="12.75">
      <c r="K79" s="1"/>
      <c r="L79" s="1"/>
      <c r="M79" s="1"/>
      <c r="N79" s="4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1:27" ht="12.75">
      <c r="K80" s="1"/>
      <c r="L80" s="1"/>
      <c r="M80" s="1"/>
      <c r="N80" s="4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1:27" ht="12.75">
      <c r="K81" s="1"/>
      <c r="L81" s="1"/>
      <c r="M81" s="1"/>
      <c r="N81" s="4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1:27" ht="12.75">
      <c r="K82" s="1"/>
      <c r="L82" s="1"/>
      <c r="M82" s="1"/>
      <c r="N82" s="4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1:27" ht="12.75">
      <c r="K83" s="1"/>
      <c r="L83" s="1"/>
      <c r="M83" s="1"/>
      <c r="N83" s="4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1:27" ht="12.75">
      <c r="K84" s="1"/>
      <c r="L84" s="1"/>
      <c r="M84" s="1"/>
      <c r="N84" s="4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1:27" ht="12.75">
      <c r="K85" s="1"/>
      <c r="L85" s="1"/>
      <c r="M85" s="1"/>
      <c r="N85" s="4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1:27" ht="12.75">
      <c r="K86" s="1"/>
      <c r="L86" s="1"/>
      <c r="M86" s="1"/>
      <c r="N86" s="4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1:27" ht="12.75">
      <c r="K87" s="1"/>
      <c r="L87" s="1"/>
      <c r="M87" s="1"/>
      <c r="N87" s="4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1:27" ht="12.75">
      <c r="K88" s="1"/>
      <c r="L88" s="1"/>
      <c r="M88" s="1"/>
      <c r="N88" s="4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1:27" ht="12.75">
      <c r="K89" s="1"/>
      <c r="L89" s="1"/>
      <c r="M89" s="1"/>
      <c r="N89" s="4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1:27" ht="12.75">
      <c r="K90" s="1"/>
      <c r="L90" s="1"/>
      <c r="M90" s="1"/>
      <c r="N90" s="4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1:27" ht="12.75">
      <c r="K91" s="1"/>
      <c r="L91" s="1"/>
      <c r="M91" s="1"/>
      <c r="N91" s="4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1:27" ht="12.75">
      <c r="K92" s="1"/>
      <c r="L92" s="1"/>
      <c r="M92" s="1"/>
      <c r="N92" s="4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1:27" ht="12.75">
      <c r="K93" s="1"/>
      <c r="L93" s="1"/>
      <c r="M93" s="1"/>
      <c r="N93" s="4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1:27" ht="12.75">
      <c r="K94" s="1"/>
      <c r="L94" s="1"/>
      <c r="M94" s="1"/>
      <c r="N94" s="4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1:27" ht="12.75">
      <c r="K95" s="1"/>
      <c r="L95" s="1"/>
      <c r="M95" s="1"/>
      <c r="N95" s="4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1:27" ht="12.75">
      <c r="K96" s="1"/>
      <c r="L96" s="1"/>
      <c r="M96" s="1"/>
      <c r="N96" s="4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1:27" ht="12.75">
      <c r="K97" s="1"/>
      <c r="L97" s="1"/>
      <c r="M97" s="1"/>
      <c r="N97" s="4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1:27" ht="12.75">
      <c r="K98" s="1"/>
      <c r="L98" s="1"/>
      <c r="M98" s="1"/>
      <c r="N98" s="4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1:27" ht="12.75">
      <c r="K99" s="1"/>
      <c r="L99" s="1"/>
      <c r="M99" s="1"/>
      <c r="N99" s="4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1:27" ht="12.75">
      <c r="K100" s="1"/>
      <c r="L100" s="1"/>
      <c r="M100" s="1"/>
      <c r="N100" s="4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1:27" ht="12.75">
      <c r="K101" s="1"/>
      <c r="L101" s="1"/>
      <c r="M101" s="1"/>
      <c r="N101" s="4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1:27" ht="12.75">
      <c r="K102" s="1"/>
      <c r="L102" s="1"/>
      <c r="M102" s="1"/>
      <c r="N102" s="4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1:27" ht="12.75">
      <c r="K103" s="1"/>
      <c r="L103" s="1"/>
      <c r="M103" s="1"/>
      <c r="N103" s="4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1:27" ht="12.75">
      <c r="K104" s="1"/>
      <c r="L104" s="1"/>
      <c r="M104" s="1"/>
      <c r="N104" s="4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1:27" ht="12.75">
      <c r="K105" s="1"/>
      <c r="L105" s="1"/>
      <c r="M105" s="1"/>
      <c r="N105" s="4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1:27" ht="12.75">
      <c r="K106" s="1"/>
      <c r="L106" s="1"/>
      <c r="M106" s="1"/>
      <c r="N106" s="4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1:27" ht="12.75">
      <c r="K107" s="1"/>
      <c r="L107" s="1"/>
      <c r="M107" s="1"/>
      <c r="N107" s="4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1:27" ht="12.75">
      <c r="K108" s="1"/>
      <c r="L108" s="1"/>
      <c r="M108" s="1"/>
      <c r="N108" s="4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1:27" ht="12.75">
      <c r="K109" s="1"/>
      <c r="L109" s="1"/>
      <c r="M109" s="1"/>
      <c r="N109" s="4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1:27" ht="12.75">
      <c r="K110" s="1"/>
      <c r="L110" s="1"/>
      <c r="M110" s="1"/>
      <c r="N110" s="4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1:27" ht="12.75">
      <c r="K111" s="1"/>
      <c r="L111" s="1"/>
      <c r="M111" s="1"/>
      <c r="N111" s="4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1:27" ht="12.75">
      <c r="K112" s="1"/>
      <c r="L112" s="1"/>
      <c r="M112" s="1"/>
      <c r="N112" s="4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1:27" ht="12.75">
      <c r="K113" s="1"/>
      <c r="L113" s="1"/>
      <c r="M113" s="1"/>
      <c r="N113" s="4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1:27" ht="12.75">
      <c r="K114" s="1"/>
      <c r="L114" s="1"/>
      <c r="M114" s="1"/>
      <c r="N114" s="4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1:27" ht="12.75">
      <c r="K115" s="1"/>
      <c r="L115" s="1"/>
      <c r="M115" s="1"/>
      <c r="N115" s="4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1:27" ht="12.75">
      <c r="K116" s="1"/>
      <c r="L116" s="1"/>
      <c r="M116" s="1"/>
      <c r="N116" s="4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1:27" ht="12.75">
      <c r="K117" s="1"/>
      <c r="L117" s="1"/>
      <c r="M117" s="1"/>
      <c r="N117" s="4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1:27" ht="12.75">
      <c r="K118" s="1"/>
      <c r="L118" s="1"/>
      <c r="M118" s="1"/>
      <c r="N118" s="4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1:27" ht="12.75">
      <c r="K119" s="1"/>
      <c r="L119" s="1"/>
      <c r="M119" s="1"/>
      <c r="N119" s="4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1:27" ht="12.75">
      <c r="K120" s="1"/>
      <c r="L120" s="1"/>
      <c r="M120" s="1"/>
      <c r="N120" s="4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1:27" ht="12.75">
      <c r="K121" s="1"/>
      <c r="L121" s="1"/>
      <c r="M121" s="1"/>
      <c r="N121" s="4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1:27" ht="12.75">
      <c r="K122" s="1"/>
      <c r="L122" s="1"/>
      <c r="M122" s="1"/>
      <c r="N122" s="4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1:27" ht="12.75">
      <c r="K123" s="1"/>
      <c r="L123" s="1"/>
      <c r="M123" s="1"/>
      <c r="N123" s="4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1:27" ht="12.75">
      <c r="K124" s="1"/>
      <c r="L124" s="1"/>
      <c r="M124" s="1"/>
      <c r="N124" s="4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1:27" ht="12.75">
      <c r="K125" s="1"/>
      <c r="L125" s="1"/>
      <c r="M125" s="1"/>
      <c r="N125" s="4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1:27" ht="12.75">
      <c r="K126" s="1"/>
      <c r="L126" s="1"/>
      <c r="M126" s="1"/>
      <c r="N126" s="4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1:27" ht="12.75">
      <c r="K127" s="1"/>
      <c r="L127" s="1"/>
      <c r="M127" s="1"/>
      <c r="N127" s="4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1:27" ht="12.75">
      <c r="K128" s="1"/>
      <c r="L128" s="1"/>
      <c r="M128" s="1"/>
      <c r="N128" s="4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1:27" ht="12.75">
      <c r="K129" s="1"/>
      <c r="L129" s="1"/>
      <c r="M129" s="1"/>
      <c r="N129" s="4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1:27" ht="12.75">
      <c r="K130" s="1"/>
      <c r="L130" s="1"/>
      <c r="M130" s="1"/>
      <c r="N130" s="4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1:27" ht="12.75">
      <c r="K131" s="1"/>
      <c r="L131" s="1"/>
      <c r="M131" s="1"/>
      <c r="N131" s="4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1:27" ht="12.75">
      <c r="K132" s="1"/>
      <c r="L132" s="1"/>
      <c r="M132" s="1"/>
      <c r="N132" s="4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1:27" ht="12.75">
      <c r="K133" s="1"/>
      <c r="L133" s="1"/>
      <c r="M133" s="1"/>
      <c r="N133" s="4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1:27" ht="12.75">
      <c r="K134" s="1"/>
      <c r="L134" s="1"/>
      <c r="M134" s="1"/>
      <c r="N134" s="4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1:27" ht="12.75">
      <c r="K135" s="1"/>
      <c r="L135" s="1"/>
      <c r="M135" s="1"/>
      <c r="N135" s="4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1:27" ht="12.75">
      <c r="K136" s="1"/>
      <c r="L136" s="1"/>
      <c r="M136" s="1"/>
      <c r="N136" s="4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1:27" ht="12.75">
      <c r="K137" s="1"/>
      <c r="L137" s="1"/>
      <c r="M137" s="1"/>
      <c r="N137" s="4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1:27" ht="12.75">
      <c r="K138" s="1"/>
      <c r="L138" s="1"/>
      <c r="M138" s="1"/>
      <c r="N138" s="4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1:27" ht="12.75">
      <c r="K139" s="1"/>
      <c r="L139" s="1"/>
      <c r="M139" s="1"/>
      <c r="N139" s="4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1:27" ht="12.75">
      <c r="K140" s="1"/>
      <c r="L140" s="1"/>
      <c r="M140" s="1"/>
      <c r="N140" s="4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1:27" ht="12.75">
      <c r="K141" s="1"/>
      <c r="L141" s="1"/>
      <c r="M141" s="1"/>
      <c r="N141" s="4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1:27" ht="12.75">
      <c r="K142" s="1"/>
      <c r="L142" s="1"/>
      <c r="M142" s="1"/>
      <c r="N142" s="4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1:27" ht="12.75">
      <c r="K143" s="1"/>
      <c r="L143" s="1"/>
      <c r="M143" s="1"/>
      <c r="N143" s="4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1:27" ht="12.75">
      <c r="K144" s="1"/>
      <c r="L144" s="1"/>
      <c r="M144" s="1"/>
      <c r="N144" s="4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1:27" ht="12.75">
      <c r="K145" s="1"/>
      <c r="L145" s="1"/>
      <c r="M145" s="1"/>
      <c r="N145" s="4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1:27" ht="12.75">
      <c r="K146" s="1"/>
      <c r="L146" s="1"/>
      <c r="M146" s="1"/>
      <c r="N146" s="4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1:27" ht="12.75">
      <c r="K147" s="1"/>
      <c r="L147" s="1"/>
      <c r="M147" s="1"/>
      <c r="N147" s="4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1:27" ht="12.75">
      <c r="K148" s="1"/>
      <c r="L148" s="1"/>
      <c r="M148" s="1"/>
      <c r="N148" s="4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1:27" ht="12.75">
      <c r="K149" s="1"/>
      <c r="L149" s="1"/>
      <c r="M149" s="1"/>
      <c r="N149" s="4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1:27" ht="12.75">
      <c r="K150" s="1"/>
      <c r="L150" s="1"/>
      <c r="M150" s="1"/>
      <c r="N150" s="4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1:27" ht="12.75">
      <c r="K151" s="1"/>
      <c r="L151" s="1"/>
      <c r="M151" s="1"/>
      <c r="N151" s="4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1:27" ht="12.75">
      <c r="K152" s="1"/>
      <c r="L152" s="1"/>
      <c r="M152" s="1"/>
      <c r="N152" s="4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</sheetData>
  <sheetProtection/>
  <mergeCells count="24">
    <mergeCell ref="A28:F28"/>
    <mergeCell ref="Q12:Q13"/>
    <mergeCell ref="S12:S13"/>
    <mergeCell ref="A12:A13"/>
    <mergeCell ref="B12:B13"/>
    <mergeCell ref="A24:D24"/>
    <mergeCell ref="M12:M13"/>
    <mergeCell ref="G12:G13"/>
    <mergeCell ref="H12:H13"/>
    <mergeCell ref="J12:J13"/>
    <mergeCell ref="L37:P37"/>
    <mergeCell ref="L36:P36"/>
    <mergeCell ref="P12:P13"/>
    <mergeCell ref="M30:Q30"/>
    <mergeCell ref="M31:Q31"/>
    <mergeCell ref="N12:N13"/>
    <mergeCell ref="T12:T13"/>
    <mergeCell ref="M1:T1"/>
    <mergeCell ref="A3:T3"/>
    <mergeCell ref="D12:D13"/>
    <mergeCell ref="E12:E13"/>
    <mergeCell ref="A4:T4"/>
    <mergeCell ref="B7:Q7"/>
    <mergeCell ref="K12:K1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Kadnarova Beata</dc:creator>
  <cp:keywords/>
  <dc:description/>
  <cp:lastModifiedBy>haladejov</cp:lastModifiedBy>
  <cp:lastPrinted>2014-02-25T09:14:06Z</cp:lastPrinted>
  <dcterms:created xsi:type="dcterms:W3CDTF">2007-01-17T11:13:20Z</dcterms:created>
  <dcterms:modified xsi:type="dcterms:W3CDTF">2016-06-13T16:41:18Z</dcterms:modified>
  <cp:category/>
  <cp:version/>
  <cp:contentType/>
  <cp:contentStatus/>
</cp:coreProperties>
</file>