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005" windowWidth="8700" windowHeight="7005"/>
  </bookViews>
  <sheets>
    <sheet name="HV súčasti STU  2014  " sheetId="1" r:id="rId1"/>
    <sheet name="Hárok1" sheetId="2" r:id="rId2"/>
    <sheet name="Hárok2" sheetId="3" r:id="rId3"/>
    <sheet name="Hárok3" sheetId="4" r:id="rId4"/>
  </sheets>
  <externalReferences>
    <externalReference r:id="rId5"/>
    <externalReference r:id="rId6"/>
    <externalReference r:id="rId7"/>
  </externalReferences>
  <definedNames>
    <definedName name="_xlnm.Print_Area" localSheetId="0">'HV súčasti STU  2014  '!$A$1:$E$51</definedName>
  </definedNames>
  <calcPr calcId="145621"/>
</workbook>
</file>

<file path=xl/calcChain.xml><?xml version="1.0" encoding="utf-8"?>
<calcChain xmlns="http://schemas.openxmlformats.org/spreadsheetml/2006/main">
  <c r="F51" i="1" l="1"/>
  <c r="F50" i="1"/>
  <c r="F49" i="1"/>
  <c r="F44" i="1"/>
  <c r="F43" i="1"/>
  <c r="D43" i="1"/>
  <c r="C43" i="1"/>
  <c r="F42" i="1"/>
  <c r="D42" i="1"/>
  <c r="C42" i="1"/>
  <c r="F40" i="1"/>
  <c r="F39" i="1"/>
  <c r="D39" i="1"/>
  <c r="C39" i="1"/>
  <c r="F38" i="1"/>
  <c r="D38" i="1"/>
  <c r="C38" i="1"/>
  <c r="F36" i="1"/>
  <c r="F35" i="1"/>
  <c r="D35" i="1"/>
  <c r="C35" i="1"/>
  <c r="F34" i="1"/>
  <c r="D34" i="1"/>
  <c r="C34" i="1"/>
  <c r="F32" i="1"/>
  <c r="F31" i="1"/>
  <c r="D31" i="1"/>
  <c r="C31" i="1"/>
  <c r="F30" i="1"/>
  <c r="D30" i="1"/>
  <c r="C30" i="1"/>
  <c r="F28" i="1"/>
  <c r="F27" i="1"/>
  <c r="D27" i="1"/>
  <c r="C27" i="1"/>
  <c r="F26" i="1"/>
  <c r="D26" i="1"/>
  <c r="C26" i="1"/>
  <c r="F24" i="1"/>
  <c r="F23" i="1"/>
  <c r="D23" i="1"/>
  <c r="C23" i="1"/>
  <c r="F22" i="1"/>
  <c r="D22" i="1"/>
  <c r="C22" i="1"/>
  <c r="F20" i="1"/>
  <c r="F19" i="1"/>
  <c r="D19" i="1"/>
  <c r="C19" i="1"/>
  <c r="F18" i="1"/>
  <c r="D18" i="1"/>
  <c r="C18" i="1"/>
  <c r="F16" i="1"/>
  <c r="F15" i="1"/>
  <c r="D15" i="1"/>
  <c r="C15" i="1"/>
  <c r="F14" i="1"/>
  <c r="D14" i="1"/>
  <c r="C14" i="1"/>
  <c r="F11" i="1"/>
  <c r="D11" i="1"/>
  <c r="C11" i="1"/>
  <c r="F10" i="1"/>
  <c r="D10" i="1"/>
  <c r="C10" i="1"/>
  <c r="F8" i="1"/>
  <c r="D7" i="1"/>
  <c r="C7" i="1"/>
  <c r="D6" i="1"/>
  <c r="C6" i="1"/>
  <c r="D50" i="1"/>
  <c r="C50" i="1"/>
  <c r="C53" i="1" s="1"/>
  <c r="D49" i="1"/>
  <c r="C49" i="1"/>
  <c r="E49" i="1" s="1"/>
  <c r="E48" i="1"/>
  <c r="D48" i="1"/>
  <c r="C48" i="1"/>
  <c r="D44" i="1"/>
  <c r="C44" i="1"/>
  <c r="E43" i="1"/>
  <c r="E44" i="1" s="1"/>
  <c r="E42" i="1"/>
  <c r="D40" i="1"/>
  <c r="C40" i="1"/>
  <c r="E39" i="1"/>
  <c r="E40" i="1" s="1"/>
  <c r="E38" i="1"/>
  <c r="D36" i="1"/>
  <c r="C36" i="1"/>
  <c r="E35" i="1"/>
  <c r="E36" i="1" s="1"/>
  <c r="E34" i="1"/>
  <c r="D32" i="1"/>
  <c r="C32" i="1"/>
  <c r="E31" i="1"/>
  <c r="E32" i="1" s="1"/>
  <c r="E30" i="1"/>
  <c r="D28" i="1"/>
  <c r="C28" i="1"/>
  <c r="E27" i="1"/>
  <c r="E28" i="1" s="1"/>
  <c r="E26" i="1"/>
  <c r="D24" i="1"/>
  <c r="C24" i="1"/>
  <c r="E23" i="1"/>
  <c r="E24" i="1" s="1"/>
  <c r="E22" i="1"/>
  <c r="D20" i="1"/>
  <c r="C20" i="1"/>
  <c r="E19" i="1"/>
  <c r="E20" i="1" s="1"/>
  <c r="E18" i="1"/>
  <c r="D16" i="1"/>
  <c r="C16" i="1"/>
  <c r="E15" i="1"/>
  <c r="E16" i="1" s="1"/>
  <c r="E14" i="1"/>
  <c r="F12" i="1"/>
  <c r="D12" i="1"/>
  <c r="C12" i="1"/>
  <c r="E11" i="1"/>
  <c r="E12" i="1" s="1"/>
  <c r="E10" i="1"/>
  <c r="D8" i="1"/>
  <c r="D51" i="1" s="1"/>
  <c r="C8" i="1"/>
  <c r="C51" i="1" s="1"/>
  <c r="E53" i="1" s="1"/>
  <c r="F7" i="1"/>
  <c r="E7" i="1"/>
  <c r="E8" i="1" s="1"/>
  <c r="E51" i="1" s="1"/>
  <c r="F6" i="1"/>
  <c r="E6" i="1"/>
  <c r="E50" i="1" l="1"/>
</calcChain>
</file>

<file path=xl/sharedStrings.xml><?xml version="1.0" encoding="utf-8"?>
<sst xmlns="http://schemas.openxmlformats.org/spreadsheetml/2006/main" count="53" uniqueCount="24">
  <si>
    <t xml:space="preserve">Návrh rozpočtu STU na rok 2014   podľa súčasti  </t>
  </si>
  <si>
    <t>Príloha č. 2</t>
  </si>
  <si>
    <t>Súčasť STU</t>
  </si>
  <si>
    <t>Hlavná činnosť</t>
  </si>
  <si>
    <t>Podnikateľská činnnosť</t>
  </si>
  <si>
    <t>Hospodársky výsledok spolu</t>
  </si>
  <si>
    <t>SvF</t>
  </si>
  <si>
    <t xml:space="preserve">Náklady </t>
  </si>
  <si>
    <t xml:space="preserve">Výnosy </t>
  </si>
  <si>
    <t>Hospodársky výsledok</t>
  </si>
  <si>
    <t>SjF</t>
  </si>
  <si>
    <t>Náklady</t>
  </si>
  <si>
    <t>FEI</t>
  </si>
  <si>
    <t>Výnosy</t>
  </si>
  <si>
    <t>FCHPT</t>
  </si>
  <si>
    <t>FA</t>
  </si>
  <si>
    <t>MTF</t>
  </si>
  <si>
    <t>FIIT</t>
  </si>
  <si>
    <t>Rektorát+ost.CUP</t>
  </si>
  <si>
    <t>ÚZ ŠDaJ</t>
  </si>
  <si>
    <t>ÚZ Gabčíkovo</t>
  </si>
  <si>
    <t>UVP, BA, TT</t>
  </si>
  <si>
    <t xml:space="preserve">Náklady, </t>
  </si>
  <si>
    <t>Hosp.výsledok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</si>
</sst>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40"/>
      <name val="Arial CE"/>
      <charset val="238"/>
    </font>
    <font>
      <sz val="8"/>
      <name val="Arial CE"/>
      <charset val="238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4D79B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88">
    <xf numFmtId="0" fontId="0" fillId="0" borderId="0" xfId="0"/>
    <xf numFmtId="0" fontId="19" fillId="0" borderId="0" xfId="43" applyFill="1"/>
    <xf numFmtId="0" fontId="19" fillId="0" borderId="0" xfId="43" applyNumberFormat="1" applyFont="1" applyFill="1" applyBorder="1" applyAlignment="1" applyProtection="1"/>
    <xf numFmtId="0" fontId="19" fillId="0" borderId="0" xfId="43" applyFill="1" applyBorder="1"/>
    <xf numFmtId="0" fontId="20" fillId="0" borderId="0" xfId="43" applyFont="1" applyFill="1"/>
    <xf numFmtId="0" fontId="19" fillId="0" borderId="0" xfId="43" applyFont="1" applyFill="1"/>
    <xf numFmtId="0" fontId="21" fillId="0" borderId="0" xfId="42" applyFont="1" applyFill="1" applyBorder="1"/>
    <xf numFmtId="0" fontId="22" fillId="0" borderId="0" xfId="43" applyFont="1" applyFill="1"/>
    <xf numFmtId="0" fontId="22" fillId="0" borderId="0" xfId="43" applyFont="1" applyFill="1" applyBorder="1"/>
    <xf numFmtId="0" fontId="20" fillId="0" borderId="10" xfId="43" applyFont="1" applyFill="1" applyBorder="1"/>
    <xf numFmtId="3" fontId="23" fillId="0" borderId="11" xfId="43" applyNumberFormat="1" applyFont="1" applyFill="1" applyBorder="1" applyAlignment="1">
      <alignment horizontal="center" wrapText="1"/>
    </xf>
    <xf numFmtId="3" fontId="23" fillId="0" borderId="12" xfId="43" applyNumberFormat="1" applyFont="1" applyFill="1" applyBorder="1" applyAlignment="1">
      <alignment horizontal="center" wrapText="1"/>
    </xf>
    <xf numFmtId="3" fontId="23" fillId="0" borderId="10" xfId="43" applyNumberFormat="1" applyFont="1" applyFill="1" applyBorder="1" applyAlignment="1">
      <alignment horizontal="center" wrapText="1"/>
    </xf>
    <xf numFmtId="3" fontId="24" fillId="0" borderId="0" xfId="43" applyNumberFormat="1" applyFont="1" applyFill="1" applyBorder="1" applyAlignment="1">
      <alignment horizontal="center" wrapText="1"/>
    </xf>
    <xf numFmtId="0" fontId="23" fillId="0" borderId="13" xfId="43" applyFont="1" applyFill="1" applyBorder="1"/>
    <xf numFmtId="0" fontId="23" fillId="0" borderId="14" xfId="43" applyFont="1" applyFill="1" applyBorder="1"/>
    <xf numFmtId="0" fontId="19" fillId="0" borderId="15" xfId="43" applyFill="1" applyBorder="1"/>
    <xf numFmtId="0" fontId="23" fillId="0" borderId="16" xfId="43" applyFont="1" applyFill="1" applyBorder="1"/>
    <xf numFmtId="0" fontId="23" fillId="0" borderId="0" xfId="43" applyFont="1" applyFill="1" applyBorder="1"/>
    <xf numFmtId="0" fontId="25" fillId="0" borderId="17" xfId="43" applyFont="1" applyFill="1" applyBorder="1"/>
    <xf numFmtId="3" fontId="25" fillId="0" borderId="18" xfId="43" applyNumberFormat="1" applyFont="1" applyFill="1" applyBorder="1"/>
    <xf numFmtId="3" fontId="25" fillId="0" borderId="19" xfId="43" applyNumberFormat="1" applyFont="1" applyFill="1" applyBorder="1"/>
    <xf numFmtId="3" fontId="25" fillId="0" borderId="20" xfId="43" applyNumberFormat="1" applyFont="1" applyFill="1" applyBorder="1"/>
    <xf numFmtId="3" fontId="25" fillId="0" borderId="0" xfId="43" applyNumberFormat="1" applyFont="1" applyFill="1" applyBorder="1"/>
    <xf numFmtId="0" fontId="25" fillId="0" borderId="21" xfId="43" applyFont="1" applyFill="1" applyBorder="1"/>
    <xf numFmtId="3" fontId="25" fillId="0" borderId="22" xfId="43" applyNumberFormat="1" applyFont="1" applyFill="1" applyBorder="1"/>
    <xf numFmtId="0" fontId="23" fillId="33" borderId="23" xfId="43" applyFont="1" applyFill="1" applyBorder="1" applyAlignment="1">
      <alignment horizontal="left"/>
    </xf>
    <xf numFmtId="3" fontId="23" fillId="33" borderId="11" xfId="43" applyNumberFormat="1" applyFont="1" applyFill="1" applyBorder="1" applyAlignment="1">
      <alignment horizontal="right"/>
    </xf>
    <xf numFmtId="3" fontId="23" fillId="33" borderId="24" xfId="43" applyNumberFormat="1" applyFont="1" applyFill="1" applyBorder="1" applyAlignment="1">
      <alignment horizontal="right"/>
    </xf>
    <xf numFmtId="3" fontId="24" fillId="0" borderId="0" xfId="43" applyNumberFormat="1" applyFont="1" applyFill="1" applyBorder="1" applyAlignment="1">
      <alignment horizontal="right"/>
    </xf>
    <xf numFmtId="0" fontId="23" fillId="0" borderId="17" xfId="43" applyFont="1" applyFill="1" applyBorder="1"/>
    <xf numFmtId="0" fontId="23" fillId="0" borderId="25" xfId="43" applyFont="1" applyFill="1" applyBorder="1"/>
    <xf numFmtId="0" fontId="23" fillId="0" borderId="20" xfId="43" applyFont="1" applyFill="1" applyBorder="1"/>
    <xf numFmtId="4" fontId="25" fillId="0" borderId="0" xfId="43" applyNumberFormat="1" applyFont="1" applyFill="1" applyBorder="1"/>
    <xf numFmtId="3" fontId="25" fillId="0" borderId="26" xfId="43" applyNumberFormat="1" applyFont="1" applyFill="1" applyBorder="1"/>
    <xf numFmtId="3" fontId="23" fillId="34" borderId="23" xfId="43" applyNumberFormat="1" applyFont="1" applyFill="1" applyBorder="1" applyAlignment="1">
      <alignment horizontal="left"/>
    </xf>
    <xf numFmtId="3" fontId="23" fillId="34" borderId="11" xfId="43" applyNumberFormat="1" applyFont="1" applyFill="1" applyBorder="1" applyAlignment="1">
      <alignment horizontal="right"/>
    </xf>
    <xf numFmtId="3" fontId="23" fillId="34" borderId="24" xfId="43" applyNumberFormat="1" applyFont="1" applyFill="1" applyBorder="1" applyAlignment="1">
      <alignment horizontal="right"/>
    </xf>
    <xf numFmtId="0" fontId="23" fillId="0" borderId="27" xfId="43" applyFont="1" applyFill="1" applyBorder="1"/>
    <xf numFmtId="0" fontId="23" fillId="0" borderId="28" xfId="43" applyFont="1" applyFill="1" applyBorder="1"/>
    <xf numFmtId="3" fontId="23" fillId="35" borderId="23" xfId="43" applyNumberFormat="1" applyFont="1" applyFill="1" applyBorder="1" applyAlignment="1">
      <alignment horizontal="left"/>
    </xf>
    <xf numFmtId="3" fontId="23" fillId="35" borderId="11" xfId="43" applyNumberFormat="1" applyFont="1" applyFill="1" applyBorder="1" applyAlignment="1">
      <alignment horizontal="right"/>
    </xf>
    <xf numFmtId="3" fontId="23" fillId="35" borderId="24" xfId="43" applyNumberFormat="1" applyFont="1" applyFill="1" applyBorder="1" applyAlignment="1">
      <alignment horizontal="right"/>
    </xf>
    <xf numFmtId="3" fontId="23" fillId="36" borderId="23" xfId="43" applyNumberFormat="1" applyFont="1" applyFill="1" applyBorder="1" applyAlignment="1">
      <alignment horizontal="left"/>
    </xf>
    <xf numFmtId="3" fontId="23" fillId="36" borderId="11" xfId="43" applyNumberFormat="1" applyFont="1" applyFill="1" applyBorder="1" applyAlignment="1">
      <alignment horizontal="right"/>
    </xf>
    <xf numFmtId="3" fontId="23" fillId="36" borderId="24" xfId="43" applyNumberFormat="1" applyFont="1" applyFill="1" applyBorder="1" applyAlignment="1">
      <alignment horizontal="right"/>
    </xf>
    <xf numFmtId="0" fontId="23" fillId="0" borderId="18" xfId="43" applyFont="1" applyFill="1" applyBorder="1"/>
    <xf numFmtId="3" fontId="23" fillId="37" borderId="23" xfId="43" applyNumberFormat="1" applyFont="1" applyFill="1" applyBorder="1" applyAlignment="1">
      <alignment horizontal="left"/>
    </xf>
    <xf numFmtId="3" fontId="23" fillId="37" borderId="11" xfId="43" applyNumberFormat="1" applyFont="1" applyFill="1" applyBorder="1" applyAlignment="1">
      <alignment horizontal="right"/>
    </xf>
    <xf numFmtId="3" fontId="23" fillId="37" borderId="24" xfId="43" applyNumberFormat="1" applyFont="1" applyFill="1" applyBorder="1" applyAlignment="1">
      <alignment horizontal="right"/>
    </xf>
    <xf numFmtId="3" fontId="23" fillId="38" borderId="23" xfId="43" applyNumberFormat="1" applyFont="1" applyFill="1" applyBorder="1" applyAlignment="1">
      <alignment horizontal="left"/>
    </xf>
    <xf numFmtId="3" fontId="26" fillId="0" borderId="11" xfId="43" applyNumberFormat="1" applyFont="1" applyFill="1" applyBorder="1" applyAlignment="1">
      <alignment horizontal="right"/>
    </xf>
    <xf numFmtId="3" fontId="23" fillId="38" borderId="11" xfId="43" applyNumberFormat="1" applyFont="1" applyFill="1" applyBorder="1" applyAlignment="1">
      <alignment horizontal="right"/>
    </xf>
    <xf numFmtId="3" fontId="23" fillId="38" borderId="24" xfId="43" applyNumberFormat="1" applyFont="1" applyFill="1" applyBorder="1" applyAlignment="1">
      <alignment horizontal="right"/>
    </xf>
    <xf numFmtId="3" fontId="23" fillId="39" borderId="23" xfId="43" applyNumberFormat="1" applyFont="1" applyFill="1" applyBorder="1" applyAlignment="1">
      <alignment horizontal="left"/>
    </xf>
    <xf numFmtId="3" fontId="23" fillId="39" borderId="11" xfId="43" applyNumberFormat="1" applyFont="1" applyFill="1" applyBorder="1" applyAlignment="1">
      <alignment horizontal="right"/>
    </xf>
    <xf numFmtId="3" fontId="23" fillId="39" borderId="24" xfId="43" applyNumberFormat="1" applyFont="1" applyFill="1" applyBorder="1" applyAlignment="1">
      <alignment horizontal="right"/>
    </xf>
    <xf numFmtId="3" fontId="26" fillId="0" borderId="23" xfId="43" applyNumberFormat="1" applyFont="1" applyFill="1" applyBorder="1" applyAlignment="1">
      <alignment horizontal="left"/>
    </xf>
    <xf numFmtId="3" fontId="23" fillId="0" borderId="11" xfId="43" applyNumberFormat="1" applyFont="1" applyFill="1" applyBorder="1" applyAlignment="1">
      <alignment horizontal="right"/>
    </xf>
    <xf numFmtId="3" fontId="26" fillId="0" borderId="24" xfId="43" applyNumberFormat="1" applyFont="1" applyFill="1" applyBorder="1" applyAlignment="1">
      <alignment horizontal="right"/>
    </xf>
    <xf numFmtId="3" fontId="23" fillId="40" borderId="23" xfId="43" applyNumberFormat="1" applyFont="1" applyFill="1" applyBorder="1" applyAlignment="1">
      <alignment horizontal="left"/>
    </xf>
    <xf numFmtId="3" fontId="26" fillId="40" borderId="11" xfId="43" applyNumberFormat="1" applyFont="1" applyFill="1" applyBorder="1" applyAlignment="1">
      <alignment horizontal="right"/>
    </xf>
    <xf numFmtId="3" fontId="23" fillId="40" borderId="11" xfId="43" applyNumberFormat="1" applyFont="1" applyFill="1" applyBorder="1" applyAlignment="1">
      <alignment horizontal="right"/>
    </xf>
    <xf numFmtId="3" fontId="23" fillId="40" borderId="24" xfId="43" applyNumberFormat="1" applyFont="1" applyFill="1" applyBorder="1" applyAlignment="1">
      <alignment horizontal="right"/>
    </xf>
    <xf numFmtId="3" fontId="23" fillId="41" borderId="23" xfId="43" applyNumberFormat="1" applyFont="1" applyFill="1" applyBorder="1" applyAlignment="1">
      <alignment horizontal="left"/>
    </xf>
    <xf numFmtId="3" fontId="23" fillId="41" borderId="11" xfId="43" applyNumberFormat="1" applyFont="1" applyFill="1" applyBorder="1" applyAlignment="1">
      <alignment horizontal="right"/>
    </xf>
    <xf numFmtId="3" fontId="23" fillId="41" borderId="24" xfId="43" applyNumberFormat="1" applyFont="1" applyFill="1" applyBorder="1" applyAlignment="1">
      <alignment horizontal="right"/>
    </xf>
    <xf numFmtId="0" fontId="25" fillId="0" borderId="0" xfId="43" applyFont="1" applyFill="1" applyBorder="1"/>
    <xf numFmtId="3" fontId="23" fillId="42" borderId="23" xfId="43" applyNumberFormat="1" applyFont="1" applyFill="1" applyBorder="1" applyAlignment="1">
      <alignment horizontal="left"/>
    </xf>
    <xf numFmtId="3" fontId="23" fillId="42" borderId="11" xfId="43" applyNumberFormat="1" applyFont="1" applyFill="1" applyBorder="1" applyAlignment="1">
      <alignment horizontal="right"/>
    </xf>
    <xf numFmtId="3" fontId="23" fillId="42" borderId="24" xfId="43" applyNumberFormat="1" applyFont="1" applyFill="1" applyBorder="1" applyAlignment="1">
      <alignment horizontal="right"/>
    </xf>
    <xf numFmtId="0" fontId="21" fillId="39" borderId="29" xfId="43" applyFont="1" applyFill="1" applyBorder="1"/>
    <xf numFmtId="3" fontId="21" fillId="39" borderId="30" xfId="43" applyNumberFormat="1" applyFont="1" applyFill="1" applyBorder="1"/>
    <xf numFmtId="3" fontId="21" fillId="39" borderId="31" xfId="43" applyNumberFormat="1" applyFont="1" applyFill="1" applyBorder="1"/>
    <xf numFmtId="3" fontId="27" fillId="0" borderId="0" xfId="43" applyNumberFormat="1" applyFont="1" applyFill="1" applyBorder="1"/>
    <xf numFmtId="0" fontId="21" fillId="39" borderId="21" xfId="43" applyFont="1" applyFill="1" applyBorder="1"/>
    <xf numFmtId="3" fontId="21" fillId="39" borderId="32" xfId="43" applyNumberFormat="1" applyFont="1" applyFill="1" applyBorder="1"/>
    <xf numFmtId="3" fontId="21" fillId="39" borderId="26" xfId="43" applyNumberFormat="1" applyFont="1" applyFill="1" applyBorder="1"/>
    <xf numFmtId="3" fontId="19" fillId="0" borderId="0" xfId="43" applyNumberFormat="1" applyFill="1" applyBorder="1"/>
    <xf numFmtId="0" fontId="23" fillId="39" borderId="33" xfId="43" applyFont="1" applyFill="1" applyBorder="1"/>
    <xf numFmtId="3" fontId="28" fillId="39" borderId="23" xfId="43" applyNumberFormat="1" applyFont="1" applyFill="1" applyBorder="1"/>
    <xf numFmtId="3" fontId="21" fillId="39" borderId="24" xfId="43" applyNumberFormat="1" applyFont="1" applyFill="1" applyBorder="1"/>
    <xf numFmtId="3" fontId="23" fillId="0" borderId="0" xfId="43" applyNumberFormat="1" applyFont="1" applyFill="1" applyBorder="1"/>
    <xf numFmtId="3" fontId="22" fillId="0" borderId="0" xfId="43" applyNumberFormat="1" applyFont="1" applyFill="1"/>
    <xf numFmtId="0" fontId="29" fillId="0" borderId="0" xfId="43" applyFont="1" applyFill="1" applyAlignment="1">
      <alignment horizontal="right"/>
    </xf>
    <xf numFmtId="3" fontId="29" fillId="0" borderId="0" xfId="43" applyNumberFormat="1" applyFont="1" applyFill="1"/>
    <xf numFmtId="0" fontId="30" fillId="0" borderId="0" xfId="43" applyFont="1" applyFill="1"/>
    <xf numFmtId="0" fontId="19" fillId="0" borderId="0" xfId="43" applyFont="1" applyFill="1" applyBorder="1"/>
  </cellXfs>
  <cellStyles count="44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a" xfId="0" builtinId="0" customBuiltin="1"/>
    <cellStyle name="Normálna 2" xfId="42"/>
    <cellStyle name="normálne_HV 2004 extra tabuľky pre KR, AS" xfId="43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uskova/Desktop/ROZPO&#268;ET/Rozpo&#269;et%202014/Rozpo&#269;et/N&#225;vrh%20rozpo&#269;tu%202014%20s&#250;&#269;ast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USK~1/AppData/Local/Temp/N&#225;vrh%20rozpo&#269;tu%202014%20s&#250;&#269;asti%20-%20vedeni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gorova/AppData/Local/Microsoft/Windows/Temporary%20Internet%20Files/Content.Outlook/MXBW7FYM/N&#225;vrh%20rozpo&#269;tu%202014%20s&#250;&#269;asti%20-%20vedenie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"/>
      <sheetName val="Hárok2"/>
      <sheetName val="Hárok3"/>
    </sheetNames>
    <sheetDataSet>
      <sheetData sheetId="0">
        <row r="44">
          <cell r="D44">
            <v>13101770</v>
          </cell>
          <cell r="E44">
            <v>855360</v>
          </cell>
        </row>
        <row r="88">
          <cell r="D88">
            <v>13013178</v>
          </cell>
          <cell r="E88">
            <v>1091100</v>
          </cell>
        </row>
        <row r="89">
          <cell r="F89">
            <v>147148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"/>
      <sheetName val="Hárok2"/>
      <sheetName val="Hárok3"/>
    </sheetNames>
    <sheetDataSet>
      <sheetData sheetId="0">
        <row r="44">
          <cell r="I44">
            <v>6533595</v>
          </cell>
          <cell r="J44">
            <v>212827</v>
          </cell>
          <cell r="K44">
            <v>6746422</v>
          </cell>
          <cell r="M44">
            <v>10452052</v>
          </cell>
          <cell r="N44">
            <v>391900</v>
          </cell>
          <cell r="O44">
            <v>10843952</v>
          </cell>
          <cell r="Q44">
            <v>16184946.82</v>
          </cell>
          <cell r="R44">
            <v>480624.17</v>
          </cell>
          <cell r="S44">
            <v>16665570.99</v>
          </cell>
          <cell r="U44">
            <v>4894250</v>
          </cell>
          <cell r="V44">
            <v>26314</v>
          </cell>
          <cell r="W44">
            <v>4920564</v>
          </cell>
          <cell r="Y44">
            <v>14164784</v>
          </cell>
          <cell r="Z44">
            <v>251533.98</v>
          </cell>
          <cell r="AA44">
            <v>14416317.98</v>
          </cell>
          <cell r="AC44">
            <v>2750127</v>
          </cell>
          <cell r="AD44">
            <v>27246</v>
          </cell>
          <cell r="AE44">
            <v>2777373</v>
          </cell>
          <cell r="AG44">
            <v>13342317</v>
          </cell>
          <cell r="AH44">
            <v>1414369</v>
          </cell>
          <cell r="AI44">
            <v>14756686</v>
          </cell>
          <cell r="AK44">
            <v>7505094</v>
          </cell>
          <cell r="AL44">
            <v>1187960</v>
          </cell>
          <cell r="AM44">
            <v>8693054</v>
          </cell>
          <cell r="AO44">
            <v>118200</v>
          </cell>
          <cell r="AP44">
            <v>653766</v>
          </cell>
          <cell r="AQ44">
            <v>771966</v>
          </cell>
          <cell r="AU44">
            <v>94549035.969999999</v>
          </cell>
        </row>
        <row r="88">
          <cell r="I88">
            <v>6534155</v>
          </cell>
          <cell r="J88">
            <v>302930</v>
          </cell>
          <cell r="K88">
            <v>6837085</v>
          </cell>
          <cell r="M88">
            <v>10452318</v>
          </cell>
          <cell r="N88">
            <v>655000</v>
          </cell>
          <cell r="O88">
            <v>11107318</v>
          </cell>
          <cell r="Q88">
            <v>16417915.279999999</v>
          </cell>
          <cell r="R88">
            <v>481000</v>
          </cell>
          <cell r="S88">
            <v>16898915.280000001</v>
          </cell>
          <cell r="U88">
            <v>4945741</v>
          </cell>
          <cell r="V88">
            <v>28010</v>
          </cell>
          <cell r="W88">
            <v>4973751</v>
          </cell>
          <cell r="Y88">
            <v>14164784</v>
          </cell>
          <cell r="Z88">
            <v>367000</v>
          </cell>
          <cell r="AA88">
            <v>14531784</v>
          </cell>
          <cell r="AC88">
            <v>2704658</v>
          </cell>
          <cell r="AD88">
            <v>91208</v>
          </cell>
          <cell r="AE88">
            <v>2795866</v>
          </cell>
          <cell r="AH88">
            <v>1671187</v>
          </cell>
          <cell r="AI88">
            <v>14004349</v>
          </cell>
          <cell r="AK88">
            <v>7605093.7400000002</v>
          </cell>
          <cell r="AL88">
            <v>1203160</v>
          </cell>
          <cell r="AM88">
            <v>8808253.7400000002</v>
          </cell>
          <cell r="AO88">
            <v>118200</v>
          </cell>
          <cell r="AP88">
            <v>654103</v>
          </cell>
          <cell r="AQ88">
            <v>772303</v>
          </cell>
          <cell r="AU88">
            <v>94833903.019999996</v>
          </cell>
        </row>
        <row r="89">
          <cell r="O89">
            <v>263366</v>
          </cell>
          <cell r="S89">
            <v>233344.29000000097</v>
          </cell>
          <cell r="W89">
            <v>53187</v>
          </cell>
          <cell r="AA89">
            <v>115466.01999999955</v>
          </cell>
          <cell r="AE89">
            <v>18493</v>
          </cell>
          <cell r="AI89">
            <v>-752337</v>
          </cell>
          <cell r="AM89">
            <v>115199.74000000022</v>
          </cell>
          <cell r="AQ89">
            <v>337</v>
          </cell>
          <cell r="AU89">
            <v>284867.05000000261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"/>
      <sheetName val="Hárok2"/>
      <sheetName val="Hárok3"/>
    </sheetNames>
    <sheetDataSet>
      <sheetData sheetId="0">
        <row r="88">
          <cell r="AG88">
            <v>12333162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I54"/>
  <sheetViews>
    <sheetView tabSelected="1" view="pageBreakPreview" topLeftCell="B16" zoomScaleNormal="100" zoomScaleSheetLayoutView="100" workbookViewId="0">
      <selection activeCell="F52" sqref="F52"/>
    </sheetView>
  </sheetViews>
  <sheetFormatPr defaultRowHeight="12.75" x14ac:dyDescent="0.2"/>
  <cols>
    <col min="1" max="1" width="9.140625" style="2" hidden="1" customWidth="1"/>
    <col min="2" max="2" width="23.7109375" style="2" customWidth="1"/>
    <col min="3" max="3" width="17.7109375" style="2" customWidth="1"/>
    <col min="4" max="4" width="19.28515625" style="2" customWidth="1"/>
    <col min="5" max="5" width="17.7109375" style="2" customWidth="1"/>
    <col min="6" max="6" width="11.7109375" style="3" customWidth="1"/>
    <col min="7" max="7" width="9.140625" style="3"/>
    <col min="8" max="256" width="9.140625" style="2"/>
    <col min="257" max="257" width="9.140625" style="2" hidden="1" customWidth="1"/>
    <col min="258" max="258" width="23.7109375" style="2" customWidth="1"/>
    <col min="259" max="261" width="17.7109375" style="2" customWidth="1"/>
    <col min="262" max="262" width="11.7109375" style="2" customWidth="1"/>
    <col min="263" max="512" width="9.140625" style="2"/>
    <col min="513" max="513" width="9.140625" style="2" hidden="1" customWidth="1"/>
    <col min="514" max="514" width="23.7109375" style="2" customWidth="1"/>
    <col min="515" max="517" width="17.7109375" style="2" customWidth="1"/>
    <col min="518" max="518" width="11.7109375" style="2" customWidth="1"/>
    <col min="519" max="768" width="9.140625" style="2"/>
    <col min="769" max="769" width="9.140625" style="2" hidden="1" customWidth="1"/>
    <col min="770" max="770" width="23.7109375" style="2" customWidth="1"/>
    <col min="771" max="773" width="17.7109375" style="2" customWidth="1"/>
    <col min="774" max="774" width="11.7109375" style="2" customWidth="1"/>
    <col min="775" max="1024" width="9.140625" style="2"/>
    <col min="1025" max="1025" width="9.140625" style="2" hidden="1" customWidth="1"/>
    <col min="1026" max="1026" width="23.7109375" style="2" customWidth="1"/>
    <col min="1027" max="1029" width="17.7109375" style="2" customWidth="1"/>
    <col min="1030" max="1030" width="11.7109375" style="2" customWidth="1"/>
    <col min="1031" max="1280" width="9.140625" style="2"/>
    <col min="1281" max="1281" width="9.140625" style="2" hidden="1" customWidth="1"/>
    <col min="1282" max="1282" width="23.7109375" style="2" customWidth="1"/>
    <col min="1283" max="1285" width="17.7109375" style="2" customWidth="1"/>
    <col min="1286" max="1286" width="11.7109375" style="2" customWidth="1"/>
    <col min="1287" max="1536" width="9.140625" style="2"/>
    <col min="1537" max="1537" width="9.140625" style="2" hidden="1" customWidth="1"/>
    <col min="1538" max="1538" width="23.7109375" style="2" customWidth="1"/>
    <col min="1539" max="1541" width="17.7109375" style="2" customWidth="1"/>
    <col min="1542" max="1542" width="11.7109375" style="2" customWidth="1"/>
    <col min="1543" max="1792" width="9.140625" style="2"/>
    <col min="1793" max="1793" width="9.140625" style="2" hidden="1" customWidth="1"/>
    <col min="1794" max="1794" width="23.7109375" style="2" customWidth="1"/>
    <col min="1795" max="1797" width="17.7109375" style="2" customWidth="1"/>
    <col min="1798" max="1798" width="11.7109375" style="2" customWidth="1"/>
    <col min="1799" max="2048" width="9.140625" style="2"/>
    <col min="2049" max="2049" width="9.140625" style="2" hidden="1" customWidth="1"/>
    <col min="2050" max="2050" width="23.7109375" style="2" customWidth="1"/>
    <col min="2051" max="2053" width="17.7109375" style="2" customWidth="1"/>
    <col min="2054" max="2054" width="11.7109375" style="2" customWidth="1"/>
    <col min="2055" max="2304" width="9.140625" style="2"/>
    <col min="2305" max="2305" width="9.140625" style="2" hidden="1" customWidth="1"/>
    <col min="2306" max="2306" width="23.7109375" style="2" customWidth="1"/>
    <col min="2307" max="2309" width="17.7109375" style="2" customWidth="1"/>
    <col min="2310" max="2310" width="11.7109375" style="2" customWidth="1"/>
    <col min="2311" max="2560" width="9.140625" style="2"/>
    <col min="2561" max="2561" width="9.140625" style="2" hidden="1" customWidth="1"/>
    <col min="2562" max="2562" width="23.7109375" style="2" customWidth="1"/>
    <col min="2563" max="2565" width="17.7109375" style="2" customWidth="1"/>
    <col min="2566" max="2566" width="11.7109375" style="2" customWidth="1"/>
    <col min="2567" max="2816" width="9.140625" style="2"/>
    <col min="2817" max="2817" width="9.140625" style="2" hidden="1" customWidth="1"/>
    <col min="2818" max="2818" width="23.7109375" style="2" customWidth="1"/>
    <col min="2819" max="2821" width="17.7109375" style="2" customWidth="1"/>
    <col min="2822" max="2822" width="11.7109375" style="2" customWidth="1"/>
    <col min="2823" max="3072" width="9.140625" style="2"/>
    <col min="3073" max="3073" width="9.140625" style="2" hidden="1" customWidth="1"/>
    <col min="3074" max="3074" width="23.7109375" style="2" customWidth="1"/>
    <col min="3075" max="3077" width="17.7109375" style="2" customWidth="1"/>
    <col min="3078" max="3078" width="11.7109375" style="2" customWidth="1"/>
    <col min="3079" max="3328" width="9.140625" style="2"/>
    <col min="3329" max="3329" width="9.140625" style="2" hidden="1" customWidth="1"/>
    <col min="3330" max="3330" width="23.7109375" style="2" customWidth="1"/>
    <col min="3331" max="3333" width="17.7109375" style="2" customWidth="1"/>
    <col min="3334" max="3334" width="11.7109375" style="2" customWidth="1"/>
    <col min="3335" max="3584" width="9.140625" style="2"/>
    <col min="3585" max="3585" width="9.140625" style="2" hidden="1" customWidth="1"/>
    <col min="3586" max="3586" width="23.7109375" style="2" customWidth="1"/>
    <col min="3587" max="3589" width="17.7109375" style="2" customWidth="1"/>
    <col min="3590" max="3590" width="11.7109375" style="2" customWidth="1"/>
    <col min="3591" max="3840" width="9.140625" style="2"/>
    <col min="3841" max="3841" width="9.140625" style="2" hidden="1" customWidth="1"/>
    <col min="3842" max="3842" width="23.7109375" style="2" customWidth="1"/>
    <col min="3843" max="3845" width="17.7109375" style="2" customWidth="1"/>
    <col min="3846" max="3846" width="11.7109375" style="2" customWidth="1"/>
    <col min="3847" max="4096" width="9.140625" style="2"/>
    <col min="4097" max="4097" width="9.140625" style="2" hidden="1" customWidth="1"/>
    <col min="4098" max="4098" width="23.7109375" style="2" customWidth="1"/>
    <col min="4099" max="4101" width="17.7109375" style="2" customWidth="1"/>
    <col min="4102" max="4102" width="11.7109375" style="2" customWidth="1"/>
    <col min="4103" max="4352" width="9.140625" style="2"/>
    <col min="4353" max="4353" width="9.140625" style="2" hidden="1" customWidth="1"/>
    <col min="4354" max="4354" width="23.7109375" style="2" customWidth="1"/>
    <col min="4355" max="4357" width="17.7109375" style="2" customWidth="1"/>
    <col min="4358" max="4358" width="11.7109375" style="2" customWidth="1"/>
    <col min="4359" max="4608" width="9.140625" style="2"/>
    <col min="4609" max="4609" width="9.140625" style="2" hidden="1" customWidth="1"/>
    <col min="4610" max="4610" width="23.7109375" style="2" customWidth="1"/>
    <col min="4611" max="4613" width="17.7109375" style="2" customWidth="1"/>
    <col min="4614" max="4614" width="11.7109375" style="2" customWidth="1"/>
    <col min="4615" max="4864" width="9.140625" style="2"/>
    <col min="4865" max="4865" width="9.140625" style="2" hidden="1" customWidth="1"/>
    <col min="4866" max="4866" width="23.7109375" style="2" customWidth="1"/>
    <col min="4867" max="4869" width="17.7109375" style="2" customWidth="1"/>
    <col min="4870" max="4870" width="11.7109375" style="2" customWidth="1"/>
    <col min="4871" max="5120" width="9.140625" style="2"/>
    <col min="5121" max="5121" width="9.140625" style="2" hidden="1" customWidth="1"/>
    <col min="5122" max="5122" width="23.7109375" style="2" customWidth="1"/>
    <col min="5123" max="5125" width="17.7109375" style="2" customWidth="1"/>
    <col min="5126" max="5126" width="11.7109375" style="2" customWidth="1"/>
    <col min="5127" max="5376" width="9.140625" style="2"/>
    <col min="5377" max="5377" width="9.140625" style="2" hidden="1" customWidth="1"/>
    <col min="5378" max="5378" width="23.7109375" style="2" customWidth="1"/>
    <col min="5379" max="5381" width="17.7109375" style="2" customWidth="1"/>
    <col min="5382" max="5382" width="11.7109375" style="2" customWidth="1"/>
    <col min="5383" max="5632" width="9.140625" style="2"/>
    <col min="5633" max="5633" width="9.140625" style="2" hidden="1" customWidth="1"/>
    <col min="5634" max="5634" width="23.7109375" style="2" customWidth="1"/>
    <col min="5635" max="5637" width="17.7109375" style="2" customWidth="1"/>
    <col min="5638" max="5638" width="11.7109375" style="2" customWidth="1"/>
    <col min="5639" max="5888" width="9.140625" style="2"/>
    <col min="5889" max="5889" width="9.140625" style="2" hidden="1" customWidth="1"/>
    <col min="5890" max="5890" width="23.7109375" style="2" customWidth="1"/>
    <col min="5891" max="5893" width="17.7109375" style="2" customWidth="1"/>
    <col min="5894" max="5894" width="11.7109375" style="2" customWidth="1"/>
    <col min="5895" max="6144" width="9.140625" style="2"/>
    <col min="6145" max="6145" width="9.140625" style="2" hidden="1" customWidth="1"/>
    <col min="6146" max="6146" width="23.7109375" style="2" customWidth="1"/>
    <col min="6147" max="6149" width="17.7109375" style="2" customWidth="1"/>
    <col min="6150" max="6150" width="11.7109375" style="2" customWidth="1"/>
    <col min="6151" max="6400" width="9.140625" style="2"/>
    <col min="6401" max="6401" width="9.140625" style="2" hidden="1" customWidth="1"/>
    <col min="6402" max="6402" width="23.7109375" style="2" customWidth="1"/>
    <col min="6403" max="6405" width="17.7109375" style="2" customWidth="1"/>
    <col min="6406" max="6406" width="11.7109375" style="2" customWidth="1"/>
    <col min="6407" max="6656" width="9.140625" style="2"/>
    <col min="6657" max="6657" width="9.140625" style="2" hidden="1" customWidth="1"/>
    <col min="6658" max="6658" width="23.7109375" style="2" customWidth="1"/>
    <col min="6659" max="6661" width="17.7109375" style="2" customWidth="1"/>
    <col min="6662" max="6662" width="11.7109375" style="2" customWidth="1"/>
    <col min="6663" max="6912" width="9.140625" style="2"/>
    <col min="6913" max="6913" width="9.140625" style="2" hidden="1" customWidth="1"/>
    <col min="6914" max="6914" width="23.7109375" style="2" customWidth="1"/>
    <col min="6915" max="6917" width="17.7109375" style="2" customWidth="1"/>
    <col min="6918" max="6918" width="11.7109375" style="2" customWidth="1"/>
    <col min="6919" max="7168" width="9.140625" style="2"/>
    <col min="7169" max="7169" width="9.140625" style="2" hidden="1" customWidth="1"/>
    <col min="7170" max="7170" width="23.7109375" style="2" customWidth="1"/>
    <col min="7171" max="7173" width="17.7109375" style="2" customWidth="1"/>
    <col min="7174" max="7174" width="11.7109375" style="2" customWidth="1"/>
    <col min="7175" max="7424" width="9.140625" style="2"/>
    <col min="7425" max="7425" width="9.140625" style="2" hidden="1" customWidth="1"/>
    <col min="7426" max="7426" width="23.7109375" style="2" customWidth="1"/>
    <col min="7427" max="7429" width="17.7109375" style="2" customWidth="1"/>
    <col min="7430" max="7430" width="11.7109375" style="2" customWidth="1"/>
    <col min="7431" max="7680" width="9.140625" style="2"/>
    <col min="7681" max="7681" width="9.140625" style="2" hidden="1" customWidth="1"/>
    <col min="7682" max="7682" width="23.7109375" style="2" customWidth="1"/>
    <col min="7683" max="7685" width="17.7109375" style="2" customWidth="1"/>
    <col min="7686" max="7686" width="11.7109375" style="2" customWidth="1"/>
    <col min="7687" max="7936" width="9.140625" style="2"/>
    <col min="7937" max="7937" width="9.140625" style="2" hidden="1" customWidth="1"/>
    <col min="7938" max="7938" width="23.7109375" style="2" customWidth="1"/>
    <col min="7939" max="7941" width="17.7109375" style="2" customWidth="1"/>
    <col min="7942" max="7942" width="11.7109375" style="2" customWidth="1"/>
    <col min="7943" max="8192" width="9.140625" style="2"/>
    <col min="8193" max="8193" width="9.140625" style="2" hidden="1" customWidth="1"/>
    <col min="8194" max="8194" width="23.7109375" style="2" customWidth="1"/>
    <col min="8195" max="8197" width="17.7109375" style="2" customWidth="1"/>
    <col min="8198" max="8198" width="11.7109375" style="2" customWidth="1"/>
    <col min="8199" max="8448" width="9.140625" style="2"/>
    <col min="8449" max="8449" width="9.140625" style="2" hidden="1" customWidth="1"/>
    <col min="8450" max="8450" width="23.7109375" style="2" customWidth="1"/>
    <col min="8451" max="8453" width="17.7109375" style="2" customWidth="1"/>
    <col min="8454" max="8454" width="11.7109375" style="2" customWidth="1"/>
    <col min="8455" max="8704" width="9.140625" style="2"/>
    <col min="8705" max="8705" width="9.140625" style="2" hidden="1" customWidth="1"/>
    <col min="8706" max="8706" width="23.7109375" style="2" customWidth="1"/>
    <col min="8707" max="8709" width="17.7109375" style="2" customWidth="1"/>
    <col min="8710" max="8710" width="11.7109375" style="2" customWidth="1"/>
    <col min="8711" max="8960" width="9.140625" style="2"/>
    <col min="8961" max="8961" width="9.140625" style="2" hidden="1" customWidth="1"/>
    <col min="8962" max="8962" width="23.7109375" style="2" customWidth="1"/>
    <col min="8963" max="8965" width="17.7109375" style="2" customWidth="1"/>
    <col min="8966" max="8966" width="11.7109375" style="2" customWidth="1"/>
    <col min="8967" max="9216" width="9.140625" style="2"/>
    <col min="9217" max="9217" width="9.140625" style="2" hidden="1" customWidth="1"/>
    <col min="9218" max="9218" width="23.7109375" style="2" customWidth="1"/>
    <col min="9219" max="9221" width="17.7109375" style="2" customWidth="1"/>
    <col min="9222" max="9222" width="11.7109375" style="2" customWidth="1"/>
    <col min="9223" max="9472" width="9.140625" style="2"/>
    <col min="9473" max="9473" width="9.140625" style="2" hidden="1" customWidth="1"/>
    <col min="9474" max="9474" width="23.7109375" style="2" customWidth="1"/>
    <col min="9475" max="9477" width="17.7109375" style="2" customWidth="1"/>
    <col min="9478" max="9478" width="11.7109375" style="2" customWidth="1"/>
    <col min="9479" max="9728" width="9.140625" style="2"/>
    <col min="9729" max="9729" width="9.140625" style="2" hidden="1" customWidth="1"/>
    <col min="9730" max="9730" width="23.7109375" style="2" customWidth="1"/>
    <col min="9731" max="9733" width="17.7109375" style="2" customWidth="1"/>
    <col min="9734" max="9734" width="11.7109375" style="2" customWidth="1"/>
    <col min="9735" max="9984" width="9.140625" style="2"/>
    <col min="9985" max="9985" width="9.140625" style="2" hidden="1" customWidth="1"/>
    <col min="9986" max="9986" width="23.7109375" style="2" customWidth="1"/>
    <col min="9987" max="9989" width="17.7109375" style="2" customWidth="1"/>
    <col min="9990" max="9990" width="11.7109375" style="2" customWidth="1"/>
    <col min="9991" max="10240" width="9.140625" style="2"/>
    <col min="10241" max="10241" width="9.140625" style="2" hidden="1" customWidth="1"/>
    <col min="10242" max="10242" width="23.7109375" style="2" customWidth="1"/>
    <col min="10243" max="10245" width="17.7109375" style="2" customWidth="1"/>
    <col min="10246" max="10246" width="11.7109375" style="2" customWidth="1"/>
    <col min="10247" max="10496" width="9.140625" style="2"/>
    <col min="10497" max="10497" width="9.140625" style="2" hidden="1" customWidth="1"/>
    <col min="10498" max="10498" width="23.7109375" style="2" customWidth="1"/>
    <col min="10499" max="10501" width="17.7109375" style="2" customWidth="1"/>
    <col min="10502" max="10502" width="11.7109375" style="2" customWidth="1"/>
    <col min="10503" max="10752" width="9.140625" style="2"/>
    <col min="10753" max="10753" width="9.140625" style="2" hidden="1" customWidth="1"/>
    <col min="10754" max="10754" width="23.7109375" style="2" customWidth="1"/>
    <col min="10755" max="10757" width="17.7109375" style="2" customWidth="1"/>
    <col min="10758" max="10758" width="11.7109375" style="2" customWidth="1"/>
    <col min="10759" max="11008" width="9.140625" style="2"/>
    <col min="11009" max="11009" width="9.140625" style="2" hidden="1" customWidth="1"/>
    <col min="11010" max="11010" width="23.7109375" style="2" customWidth="1"/>
    <col min="11011" max="11013" width="17.7109375" style="2" customWidth="1"/>
    <col min="11014" max="11014" width="11.7109375" style="2" customWidth="1"/>
    <col min="11015" max="11264" width="9.140625" style="2"/>
    <col min="11265" max="11265" width="9.140625" style="2" hidden="1" customWidth="1"/>
    <col min="11266" max="11266" width="23.7109375" style="2" customWidth="1"/>
    <col min="11267" max="11269" width="17.7109375" style="2" customWidth="1"/>
    <col min="11270" max="11270" width="11.7109375" style="2" customWidth="1"/>
    <col min="11271" max="11520" width="9.140625" style="2"/>
    <col min="11521" max="11521" width="9.140625" style="2" hidden="1" customWidth="1"/>
    <col min="11522" max="11522" width="23.7109375" style="2" customWidth="1"/>
    <col min="11523" max="11525" width="17.7109375" style="2" customWidth="1"/>
    <col min="11526" max="11526" width="11.7109375" style="2" customWidth="1"/>
    <col min="11527" max="11776" width="9.140625" style="2"/>
    <col min="11777" max="11777" width="9.140625" style="2" hidden="1" customWidth="1"/>
    <col min="11778" max="11778" width="23.7109375" style="2" customWidth="1"/>
    <col min="11779" max="11781" width="17.7109375" style="2" customWidth="1"/>
    <col min="11782" max="11782" width="11.7109375" style="2" customWidth="1"/>
    <col min="11783" max="12032" width="9.140625" style="2"/>
    <col min="12033" max="12033" width="9.140625" style="2" hidden="1" customWidth="1"/>
    <col min="12034" max="12034" width="23.7109375" style="2" customWidth="1"/>
    <col min="12035" max="12037" width="17.7109375" style="2" customWidth="1"/>
    <col min="12038" max="12038" width="11.7109375" style="2" customWidth="1"/>
    <col min="12039" max="12288" width="9.140625" style="2"/>
    <col min="12289" max="12289" width="9.140625" style="2" hidden="1" customWidth="1"/>
    <col min="12290" max="12290" width="23.7109375" style="2" customWidth="1"/>
    <col min="12291" max="12293" width="17.7109375" style="2" customWidth="1"/>
    <col min="12294" max="12294" width="11.7109375" style="2" customWidth="1"/>
    <col min="12295" max="12544" width="9.140625" style="2"/>
    <col min="12545" max="12545" width="9.140625" style="2" hidden="1" customWidth="1"/>
    <col min="12546" max="12546" width="23.7109375" style="2" customWidth="1"/>
    <col min="12547" max="12549" width="17.7109375" style="2" customWidth="1"/>
    <col min="12550" max="12550" width="11.7109375" style="2" customWidth="1"/>
    <col min="12551" max="12800" width="9.140625" style="2"/>
    <col min="12801" max="12801" width="9.140625" style="2" hidden="1" customWidth="1"/>
    <col min="12802" max="12802" width="23.7109375" style="2" customWidth="1"/>
    <col min="12803" max="12805" width="17.7109375" style="2" customWidth="1"/>
    <col min="12806" max="12806" width="11.7109375" style="2" customWidth="1"/>
    <col min="12807" max="13056" width="9.140625" style="2"/>
    <col min="13057" max="13057" width="9.140625" style="2" hidden="1" customWidth="1"/>
    <col min="13058" max="13058" width="23.7109375" style="2" customWidth="1"/>
    <col min="13059" max="13061" width="17.7109375" style="2" customWidth="1"/>
    <col min="13062" max="13062" width="11.7109375" style="2" customWidth="1"/>
    <col min="13063" max="13312" width="9.140625" style="2"/>
    <col min="13313" max="13313" width="9.140625" style="2" hidden="1" customWidth="1"/>
    <col min="13314" max="13314" width="23.7109375" style="2" customWidth="1"/>
    <col min="13315" max="13317" width="17.7109375" style="2" customWidth="1"/>
    <col min="13318" max="13318" width="11.7109375" style="2" customWidth="1"/>
    <col min="13319" max="13568" width="9.140625" style="2"/>
    <col min="13569" max="13569" width="9.140625" style="2" hidden="1" customWidth="1"/>
    <col min="13570" max="13570" width="23.7109375" style="2" customWidth="1"/>
    <col min="13571" max="13573" width="17.7109375" style="2" customWidth="1"/>
    <col min="13574" max="13574" width="11.7109375" style="2" customWidth="1"/>
    <col min="13575" max="13824" width="9.140625" style="2"/>
    <col min="13825" max="13825" width="9.140625" style="2" hidden="1" customWidth="1"/>
    <col min="13826" max="13826" width="23.7109375" style="2" customWidth="1"/>
    <col min="13827" max="13829" width="17.7109375" style="2" customWidth="1"/>
    <col min="13830" max="13830" width="11.7109375" style="2" customWidth="1"/>
    <col min="13831" max="14080" width="9.140625" style="2"/>
    <col min="14081" max="14081" width="9.140625" style="2" hidden="1" customWidth="1"/>
    <col min="14082" max="14082" width="23.7109375" style="2" customWidth="1"/>
    <col min="14083" max="14085" width="17.7109375" style="2" customWidth="1"/>
    <col min="14086" max="14086" width="11.7109375" style="2" customWidth="1"/>
    <col min="14087" max="14336" width="9.140625" style="2"/>
    <col min="14337" max="14337" width="9.140625" style="2" hidden="1" customWidth="1"/>
    <col min="14338" max="14338" width="23.7109375" style="2" customWidth="1"/>
    <col min="14339" max="14341" width="17.7109375" style="2" customWidth="1"/>
    <col min="14342" max="14342" width="11.7109375" style="2" customWidth="1"/>
    <col min="14343" max="14592" width="9.140625" style="2"/>
    <col min="14593" max="14593" width="9.140625" style="2" hidden="1" customWidth="1"/>
    <col min="14594" max="14594" width="23.7109375" style="2" customWidth="1"/>
    <col min="14595" max="14597" width="17.7109375" style="2" customWidth="1"/>
    <col min="14598" max="14598" width="11.7109375" style="2" customWidth="1"/>
    <col min="14599" max="14848" width="9.140625" style="2"/>
    <col min="14849" max="14849" width="9.140625" style="2" hidden="1" customWidth="1"/>
    <col min="14850" max="14850" width="23.7109375" style="2" customWidth="1"/>
    <col min="14851" max="14853" width="17.7109375" style="2" customWidth="1"/>
    <col min="14854" max="14854" width="11.7109375" style="2" customWidth="1"/>
    <col min="14855" max="15104" width="9.140625" style="2"/>
    <col min="15105" max="15105" width="9.140625" style="2" hidden="1" customWidth="1"/>
    <col min="15106" max="15106" width="23.7109375" style="2" customWidth="1"/>
    <col min="15107" max="15109" width="17.7109375" style="2" customWidth="1"/>
    <col min="15110" max="15110" width="11.7109375" style="2" customWidth="1"/>
    <col min="15111" max="15360" width="9.140625" style="2"/>
    <col min="15361" max="15361" width="9.140625" style="2" hidden="1" customWidth="1"/>
    <col min="15362" max="15362" width="23.7109375" style="2" customWidth="1"/>
    <col min="15363" max="15365" width="17.7109375" style="2" customWidth="1"/>
    <col min="15366" max="15366" width="11.7109375" style="2" customWidth="1"/>
    <col min="15367" max="15616" width="9.140625" style="2"/>
    <col min="15617" max="15617" width="9.140625" style="2" hidden="1" customWidth="1"/>
    <col min="15618" max="15618" width="23.7109375" style="2" customWidth="1"/>
    <col min="15619" max="15621" width="17.7109375" style="2" customWidth="1"/>
    <col min="15622" max="15622" width="11.7109375" style="2" customWidth="1"/>
    <col min="15623" max="15872" width="9.140625" style="2"/>
    <col min="15873" max="15873" width="9.140625" style="2" hidden="1" customWidth="1"/>
    <col min="15874" max="15874" width="23.7109375" style="2" customWidth="1"/>
    <col min="15875" max="15877" width="17.7109375" style="2" customWidth="1"/>
    <col min="15878" max="15878" width="11.7109375" style="2" customWidth="1"/>
    <col min="15879" max="16128" width="9.140625" style="2"/>
    <col min="16129" max="16129" width="9.140625" style="2" hidden="1" customWidth="1"/>
    <col min="16130" max="16130" width="23.7109375" style="2" customWidth="1"/>
    <col min="16131" max="16133" width="17.7109375" style="2" customWidth="1"/>
    <col min="16134" max="16134" width="11.7109375" style="2" customWidth="1"/>
    <col min="16135" max="16384" width="9.140625" style="2"/>
  </cols>
  <sheetData>
    <row r="1" spans="2:6" ht="28.35" customHeight="1" x14ac:dyDescent="0.2">
      <c r="B1" s="4" t="s">
        <v>0</v>
      </c>
      <c r="C1" s="5"/>
      <c r="D1" s="5"/>
      <c r="E1" s="5"/>
      <c r="F1" s="6"/>
    </row>
    <row r="2" spans="2:6" x14ac:dyDescent="0.2">
      <c r="B2" s="5"/>
      <c r="C2" s="5"/>
      <c r="D2" s="5"/>
      <c r="E2" s="5" t="s">
        <v>1</v>
      </c>
      <c r="F2" s="6"/>
    </row>
    <row r="3" spans="2:6" ht="10.35" customHeight="1" thickBot="1" x14ac:dyDescent="0.3">
      <c r="B3" s="7"/>
      <c r="C3" s="7"/>
      <c r="D3" s="7"/>
      <c r="E3" s="7"/>
      <c r="F3" s="8"/>
    </row>
    <row r="4" spans="2:6" ht="24" customHeight="1" thickBot="1" x14ac:dyDescent="0.25">
      <c r="B4" s="9" t="s">
        <v>2</v>
      </c>
      <c r="C4" s="10" t="s">
        <v>3</v>
      </c>
      <c r="D4" s="11" t="s">
        <v>4</v>
      </c>
      <c r="E4" s="12" t="s">
        <v>5</v>
      </c>
      <c r="F4" s="13"/>
    </row>
    <row r="5" spans="2:6" ht="15" customHeight="1" x14ac:dyDescent="0.2">
      <c r="B5" s="14" t="s">
        <v>6</v>
      </c>
      <c r="C5" s="15"/>
      <c r="D5" s="16"/>
      <c r="E5" s="17"/>
      <c r="F5" s="18"/>
    </row>
    <row r="6" spans="2:6" x14ac:dyDescent="0.2">
      <c r="B6" s="19" t="s">
        <v>7</v>
      </c>
      <c r="C6" s="20">
        <f>'[1]final '!$D$44</f>
        <v>13101770</v>
      </c>
      <c r="D6" s="21">
        <f>'[1]final '!$E$44</f>
        <v>855360</v>
      </c>
      <c r="E6" s="22">
        <f>C6+D6</f>
        <v>13957130</v>
      </c>
      <c r="F6" s="23">
        <f>C6+D6</f>
        <v>13957130</v>
      </c>
    </row>
    <row r="7" spans="2:6" ht="13.5" customHeight="1" thickBot="1" x14ac:dyDescent="0.25">
      <c r="B7" s="24" t="s">
        <v>8</v>
      </c>
      <c r="C7" s="25">
        <f>'[1]final '!$D$88</f>
        <v>13013178</v>
      </c>
      <c r="D7" s="25">
        <f>'[1]final '!$E$88</f>
        <v>1091100</v>
      </c>
      <c r="E7" s="22">
        <f>C7+D7</f>
        <v>14104278</v>
      </c>
      <c r="F7" s="23">
        <f>C7+D7</f>
        <v>14104278</v>
      </c>
    </row>
    <row r="8" spans="2:6" ht="19.5" customHeight="1" thickBot="1" x14ac:dyDescent="0.25">
      <c r="B8" s="26" t="s">
        <v>9</v>
      </c>
      <c r="C8" s="27">
        <f>C7-C6</f>
        <v>-88592</v>
      </c>
      <c r="D8" s="27">
        <f>D7-D6</f>
        <v>235740</v>
      </c>
      <c r="E8" s="28">
        <f>E7-E6</f>
        <v>147148</v>
      </c>
      <c r="F8" s="29">
        <f>'[1]final '!$F$89</f>
        <v>147148</v>
      </c>
    </row>
    <row r="9" spans="2:6" ht="13.35" customHeight="1" x14ac:dyDescent="0.2">
      <c r="B9" s="30" t="s">
        <v>10</v>
      </c>
      <c r="C9" s="31"/>
      <c r="D9" s="31"/>
      <c r="E9" s="32"/>
      <c r="F9" s="18"/>
    </row>
    <row r="10" spans="2:6" x14ac:dyDescent="0.2">
      <c r="B10" s="19" t="s">
        <v>11</v>
      </c>
      <c r="C10" s="20">
        <f>'[2]final '!$I$44</f>
        <v>6533595</v>
      </c>
      <c r="D10" s="20">
        <f>'[2]final '!$J$44</f>
        <v>212827</v>
      </c>
      <c r="E10" s="22">
        <f>C10+D10</f>
        <v>6746422</v>
      </c>
      <c r="F10" s="33">
        <f>'[2]final '!$K$44</f>
        <v>6746422</v>
      </c>
    </row>
    <row r="11" spans="2:6" ht="13.5" customHeight="1" thickBot="1" x14ac:dyDescent="0.25">
      <c r="B11" s="24" t="s">
        <v>8</v>
      </c>
      <c r="C11" s="25">
        <f>'[2]final '!$I$88</f>
        <v>6534155</v>
      </c>
      <c r="D11" s="25">
        <f>'[2]final '!$J$88</f>
        <v>302930</v>
      </c>
      <c r="E11" s="34">
        <f>SUM(C11:D11)</f>
        <v>6837085</v>
      </c>
      <c r="F11" s="33">
        <f>'[2]final '!$K$88</f>
        <v>6837085</v>
      </c>
    </row>
    <row r="12" spans="2:6" ht="19.5" customHeight="1" thickBot="1" x14ac:dyDescent="0.25">
      <c r="B12" s="35" t="s">
        <v>9</v>
      </c>
      <c r="C12" s="36">
        <f>C11-C10</f>
        <v>560</v>
      </c>
      <c r="D12" s="36">
        <f>D11-D10</f>
        <v>90103</v>
      </c>
      <c r="E12" s="37">
        <f>E11-E10</f>
        <v>90663</v>
      </c>
      <c r="F12" s="29">
        <f>F11-F10</f>
        <v>90663</v>
      </c>
    </row>
    <row r="13" spans="2:6" ht="13.35" customHeight="1" x14ac:dyDescent="0.2">
      <c r="B13" s="38" t="s">
        <v>12</v>
      </c>
      <c r="C13" s="15"/>
      <c r="D13" s="15"/>
      <c r="E13" s="17"/>
      <c r="F13" s="29"/>
    </row>
    <row r="14" spans="2:6" x14ac:dyDescent="0.2">
      <c r="B14" s="39" t="s">
        <v>11</v>
      </c>
      <c r="C14" s="20">
        <f>'[2]final '!$M$44</f>
        <v>10452052</v>
      </c>
      <c r="D14" s="20">
        <f>'[2]final '!$N$44</f>
        <v>391900</v>
      </c>
      <c r="E14" s="22">
        <f>SUM(C14:D14)</f>
        <v>10843952</v>
      </c>
      <c r="F14" s="29">
        <f>'[2]final '!$O$44</f>
        <v>10843952</v>
      </c>
    </row>
    <row r="15" spans="2:6" ht="13.5" customHeight="1" thickBot="1" x14ac:dyDescent="0.25">
      <c r="B15" s="24" t="s">
        <v>13</v>
      </c>
      <c r="C15" s="25">
        <f>'[2]final '!$M$88</f>
        <v>10452318</v>
      </c>
      <c r="D15" s="25">
        <f>'[2]final '!$N$88</f>
        <v>655000</v>
      </c>
      <c r="E15" s="34">
        <f>C15+D15</f>
        <v>11107318</v>
      </c>
      <c r="F15" s="29">
        <f>'[2]final '!$O$88</f>
        <v>11107318</v>
      </c>
    </row>
    <row r="16" spans="2:6" ht="19.5" customHeight="1" thickBot="1" x14ac:dyDescent="0.25">
      <c r="B16" s="40" t="s">
        <v>9</v>
      </c>
      <c r="C16" s="41">
        <f>C15-C14</f>
        <v>266</v>
      </c>
      <c r="D16" s="41">
        <f>D15-D14</f>
        <v>263100</v>
      </c>
      <c r="E16" s="42">
        <f>E15-E14</f>
        <v>263366</v>
      </c>
      <c r="F16" s="29">
        <f>'[2]final '!$O$89</f>
        <v>263366</v>
      </c>
    </row>
    <row r="17" spans="2:6" ht="13.35" customHeight="1" x14ac:dyDescent="0.2">
      <c r="B17" s="38" t="s">
        <v>14</v>
      </c>
      <c r="C17" s="15"/>
      <c r="D17" s="15"/>
      <c r="E17" s="17"/>
      <c r="F17" s="29"/>
    </row>
    <row r="18" spans="2:6" x14ac:dyDescent="0.2">
      <c r="B18" s="19" t="s">
        <v>11</v>
      </c>
      <c r="C18" s="20">
        <f>'[2]final '!$Q$44</f>
        <v>16184946.82</v>
      </c>
      <c r="D18" s="20">
        <f>'[2]final '!$R$44</f>
        <v>480624.17</v>
      </c>
      <c r="E18" s="22">
        <f>SUM(C18:D18)</f>
        <v>16665570.99</v>
      </c>
      <c r="F18" s="29">
        <f>'[2]final '!$S$44</f>
        <v>16665570.99</v>
      </c>
    </row>
    <row r="19" spans="2:6" ht="13.5" customHeight="1" thickBot="1" x14ac:dyDescent="0.25">
      <c r="B19" s="24" t="s">
        <v>13</v>
      </c>
      <c r="C19" s="25">
        <f>'[2]final '!$Q$88</f>
        <v>16417915.279999999</v>
      </c>
      <c r="D19" s="25">
        <f>'[2]final '!$R$88</f>
        <v>481000</v>
      </c>
      <c r="E19" s="34">
        <f>C19+D19</f>
        <v>16898915.280000001</v>
      </c>
      <c r="F19" s="29">
        <f>'[2]final '!$S$88</f>
        <v>16898915.280000001</v>
      </c>
    </row>
    <row r="20" spans="2:6" ht="19.5" customHeight="1" thickBot="1" x14ac:dyDescent="0.25">
      <c r="B20" s="43" t="s">
        <v>9</v>
      </c>
      <c r="C20" s="44">
        <f>C19-C18</f>
        <v>232968.45999999903</v>
      </c>
      <c r="D20" s="44">
        <f>D19-D18</f>
        <v>375.8300000000163</v>
      </c>
      <c r="E20" s="45">
        <f>E19-E18</f>
        <v>233344.29000000097</v>
      </c>
      <c r="F20" s="29">
        <f>'[2]final '!$S$89</f>
        <v>233344.29000000097</v>
      </c>
    </row>
    <row r="21" spans="2:6" ht="13.35" customHeight="1" x14ac:dyDescent="0.2">
      <c r="B21" s="30" t="s">
        <v>15</v>
      </c>
      <c r="C21" s="46"/>
      <c r="D21" s="46"/>
      <c r="E21" s="32"/>
      <c r="F21" s="29"/>
    </row>
    <row r="22" spans="2:6" x14ac:dyDescent="0.2">
      <c r="B22" s="19" t="s">
        <v>11</v>
      </c>
      <c r="C22" s="20">
        <f>'[2]final '!$U$44</f>
        <v>4894250</v>
      </c>
      <c r="D22" s="20">
        <f>'[2]final '!$V$44</f>
        <v>26314</v>
      </c>
      <c r="E22" s="22">
        <f>SUM(C22:D22)</f>
        <v>4920564</v>
      </c>
      <c r="F22" s="29">
        <f>'[2]final '!$W$44</f>
        <v>4920564</v>
      </c>
    </row>
    <row r="23" spans="2:6" ht="13.5" customHeight="1" thickBot="1" x14ac:dyDescent="0.25">
      <c r="B23" s="24" t="s">
        <v>13</v>
      </c>
      <c r="C23" s="25">
        <f>'[2]final '!$U$88</f>
        <v>4945741</v>
      </c>
      <c r="D23" s="25">
        <f>'[2]final '!$V$88</f>
        <v>28010</v>
      </c>
      <c r="E23" s="34">
        <f>SUM(C23:D23)</f>
        <v>4973751</v>
      </c>
      <c r="F23" s="29">
        <f>'[2]final '!$W$88</f>
        <v>4973751</v>
      </c>
    </row>
    <row r="24" spans="2:6" ht="19.5" customHeight="1" thickBot="1" x14ac:dyDescent="0.25">
      <c r="B24" s="47" t="s">
        <v>9</v>
      </c>
      <c r="C24" s="48">
        <f>C23-C22</f>
        <v>51491</v>
      </c>
      <c r="D24" s="48">
        <f>D23-D22</f>
        <v>1696</v>
      </c>
      <c r="E24" s="49">
        <f>E23-E22</f>
        <v>53187</v>
      </c>
      <c r="F24" s="29">
        <f>'[2]final '!$W$89</f>
        <v>53187</v>
      </c>
    </row>
    <row r="25" spans="2:6" ht="13.35" customHeight="1" x14ac:dyDescent="0.2">
      <c r="B25" s="30" t="s">
        <v>16</v>
      </c>
      <c r="C25" s="31"/>
      <c r="D25" s="31"/>
      <c r="E25" s="32"/>
      <c r="F25" s="18"/>
    </row>
    <row r="26" spans="2:6" x14ac:dyDescent="0.2">
      <c r="B26" s="19" t="s">
        <v>11</v>
      </c>
      <c r="C26" s="20">
        <f>'[2]final '!$Y$44</f>
        <v>14164784</v>
      </c>
      <c r="D26" s="20">
        <f>'[2]final '!$Z$44</f>
        <v>251533.98</v>
      </c>
      <c r="E26" s="22">
        <f>SUM(C26:D26)</f>
        <v>14416317.98</v>
      </c>
      <c r="F26" s="23">
        <f>'[2]final '!$AA$44</f>
        <v>14416317.98</v>
      </c>
    </row>
    <row r="27" spans="2:6" ht="13.5" customHeight="1" thickBot="1" x14ac:dyDescent="0.25">
      <c r="B27" s="24" t="s">
        <v>13</v>
      </c>
      <c r="C27" s="25">
        <f>'[2]final '!$Y$88</f>
        <v>14164784</v>
      </c>
      <c r="D27" s="25">
        <f>'[2]final '!$Z$88</f>
        <v>367000</v>
      </c>
      <c r="E27" s="34">
        <f>SUM(C27:D27)</f>
        <v>14531784</v>
      </c>
      <c r="F27" s="23">
        <f>'[2]final '!$AA$88</f>
        <v>14531784</v>
      </c>
    </row>
    <row r="28" spans="2:6" ht="19.5" customHeight="1" thickBot="1" x14ac:dyDescent="0.25">
      <c r="B28" s="50" t="s">
        <v>9</v>
      </c>
      <c r="C28" s="51">
        <f>C27-C26</f>
        <v>0</v>
      </c>
      <c r="D28" s="52">
        <f>D27-D26</f>
        <v>115466.01999999999</v>
      </c>
      <c r="E28" s="53">
        <f>E27-E26</f>
        <v>115466.01999999955</v>
      </c>
      <c r="F28" s="29">
        <f>'[2]final '!$AA$89</f>
        <v>115466.01999999955</v>
      </c>
    </row>
    <row r="29" spans="2:6" ht="13.35" customHeight="1" x14ac:dyDescent="0.2">
      <c r="B29" s="30" t="s">
        <v>17</v>
      </c>
      <c r="C29" s="31"/>
      <c r="D29" s="31"/>
      <c r="E29" s="32"/>
      <c r="F29" s="29"/>
    </row>
    <row r="30" spans="2:6" x14ac:dyDescent="0.2">
      <c r="B30" s="19" t="s">
        <v>11</v>
      </c>
      <c r="C30" s="20">
        <f>'[2]final '!$AC$44</f>
        <v>2750127</v>
      </c>
      <c r="D30" s="20">
        <f>'[2]final '!$AD$44</f>
        <v>27246</v>
      </c>
      <c r="E30" s="22">
        <f>SUM(C30:D30)</f>
        <v>2777373</v>
      </c>
      <c r="F30" s="29">
        <f>'[2]final '!$AE$44</f>
        <v>2777373</v>
      </c>
    </row>
    <row r="31" spans="2:6" ht="13.5" customHeight="1" thickBot="1" x14ac:dyDescent="0.25">
      <c r="B31" s="24" t="s">
        <v>13</v>
      </c>
      <c r="C31" s="25">
        <f>'[2]final '!$AC$88</f>
        <v>2704658</v>
      </c>
      <c r="D31" s="25">
        <f>'[2]final '!$AD$88</f>
        <v>91208</v>
      </c>
      <c r="E31" s="34">
        <f>SUM(C31:D31)</f>
        <v>2795866</v>
      </c>
      <c r="F31" s="29">
        <f>'[2]final '!$AE$88</f>
        <v>2795866</v>
      </c>
    </row>
    <row r="32" spans="2:6" ht="19.5" customHeight="1" thickBot="1" x14ac:dyDescent="0.25">
      <c r="B32" s="54" t="s">
        <v>9</v>
      </c>
      <c r="C32" s="55">
        <f>C31-C30</f>
        <v>-45469</v>
      </c>
      <c r="D32" s="55">
        <f>D31-D30</f>
        <v>63962</v>
      </c>
      <c r="E32" s="56">
        <f>E31-E30</f>
        <v>18493</v>
      </c>
      <c r="F32" s="29">
        <f>'[2]final '!$AE$89</f>
        <v>18493</v>
      </c>
    </row>
    <row r="33" spans="2:7" x14ac:dyDescent="0.2">
      <c r="B33" s="30" t="s">
        <v>18</v>
      </c>
      <c r="C33" s="31"/>
      <c r="D33" s="31"/>
      <c r="E33" s="32"/>
      <c r="F33" s="29"/>
    </row>
    <row r="34" spans="2:7" x14ac:dyDescent="0.2">
      <c r="B34" s="19" t="s">
        <v>11</v>
      </c>
      <c r="C34" s="20">
        <f>'[2]final '!$AG$44</f>
        <v>13342317</v>
      </c>
      <c r="D34" s="20">
        <f>'[2]final '!$AH$44</f>
        <v>1414369</v>
      </c>
      <c r="E34" s="22">
        <f>SUM(C34:D34)</f>
        <v>14756686</v>
      </c>
      <c r="F34" s="29">
        <f>'[2]final '!$AI$44</f>
        <v>14756686</v>
      </c>
    </row>
    <row r="35" spans="2:7" ht="13.5" customHeight="1" thickBot="1" x14ac:dyDescent="0.25">
      <c r="B35" s="24" t="s">
        <v>13</v>
      </c>
      <c r="C35" s="25">
        <f>'[3]final '!$AG$88</f>
        <v>12333162</v>
      </c>
      <c r="D35" s="25">
        <f>'[2]final '!$AH$88</f>
        <v>1671187</v>
      </c>
      <c r="E35" s="34">
        <f>SUM(C35:D35)</f>
        <v>14004349</v>
      </c>
      <c r="F35" s="29">
        <f>'[2]final '!$AI$88</f>
        <v>14004349</v>
      </c>
    </row>
    <row r="36" spans="2:7" ht="19.5" customHeight="1" thickBot="1" x14ac:dyDescent="0.25">
      <c r="B36" s="57" t="s">
        <v>9</v>
      </c>
      <c r="C36" s="51">
        <f>C35-C34</f>
        <v>-1009155</v>
      </c>
      <c r="D36" s="58">
        <f>D35-D34</f>
        <v>256818</v>
      </c>
      <c r="E36" s="59">
        <f>E35-E34</f>
        <v>-752337</v>
      </c>
      <c r="F36" s="29">
        <f>'[2]final '!$AI$89</f>
        <v>-752337</v>
      </c>
    </row>
    <row r="37" spans="2:7" s="1" customFormat="1" x14ac:dyDescent="0.2">
      <c r="B37" s="30" t="s">
        <v>19</v>
      </c>
      <c r="C37" s="31"/>
      <c r="D37" s="31"/>
      <c r="E37" s="32"/>
      <c r="F37" s="29"/>
      <c r="G37" s="3"/>
    </row>
    <row r="38" spans="2:7" x14ac:dyDescent="0.2">
      <c r="B38" s="19" t="s">
        <v>11</v>
      </c>
      <c r="C38" s="20">
        <f>'[2]final '!$AK$44</f>
        <v>7505094</v>
      </c>
      <c r="D38" s="20">
        <f>'[2]final '!$AL$44</f>
        <v>1187960</v>
      </c>
      <c r="E38" s="22">
        <f>SUM(C38:D38)</f>
        <v>8693054</v>
      </c>
      <c r="F38" s="29">
        <f>'[2]final '!$AM$44</f>
        <v>8693054</v>
      </c>
    </row>
    <row r="39" spans="2:7" ht="13.5" customHeight="1" thickBot="1" x14ac:dyDescent="0.25">
      <c r="B39" s="24" t="s">
        <v>13</v>
      </c>
      <c r="C39" s="25">
        <f>'[2]final '!$AK$88</f>
        <v>7605093.7400000002</v>
      </c>
      <c r="D39" s="25">
        <f>'[2]final '!$AL$88</f>
        <v>1203160</v>
      </c>
      <c r="E39" s="34">
        <f>SUM(C39:D39)</f>
        <v>8808253.7400000002</v>
      </c>
      <c r="F39" s="29">
        <f>'[2]final '!$AM$88</f>
        <v>8808253.7400000002</v>
      </c>
    </row>
    <row r="40" spans="2:7" ht="19.5" customHeight="1" thickBot="1" x14ac:dyDescent="0.25">
      <c r="B40" s="60" t="s">
        <v>9</v>
      </c>
      <c r="C40" s="61">
        <f>C39-C38</f>
        <v>99999.740000000224</v>
      </c>
      <c r="D40" s="62">
        <f>D39-D38</f>
        <v>15200</v>
      </c>
      <c r="E40" s="63">
        <f>E39-E38</f>
        <v>115199.74000000022</v>
      </c>
      <c r="F40" s="29">
        <f>'[2]final '!$AM$89</f>
        <v>115199.74000000022</v>
      </c>
    </row>
    <row r="41" spans="2:7" x14ac:dyDescent="0.2">
      <c r="B41" s="30" t="s">
        <v>20</v>
      </c>
      <c r="C41" s="31"/>
      <c r="D41" s="31"/>
      <c r="E41" s="32"/>
      <c r="F41" s="18"/>
    </row>
    <row r="42" spans="2:7" x14ac:dyDescent="0.2">
      <c r="B42" s="19" t="s">
        <v>11</v>
      </c>
      <c r="C42" s="20">
        <f>'[2]final '!$AO$44</f>
        <v>118200</v>
      </c>
      <c r="D42" s="20">
        <f>'[2]final '!$AP$44</f>
        <v>653766</v>
      </c>
      <c r="E42" s="22">
        <f>SUM(C42:D42)</f>
        <v>771966</v>
      </c>
      <c r="F42" s="23">
        <f>'[2]final '!$AQ$44</f>
        <v>771966</v>
      </c>
    </row>
    <row r="43" spans="2:7" ht="13.5" customHeight="1" thickBot="1" x14ac:dyDescent="0.25">
      <c r="B43" s="24" t="s">
        <v>13</v>
      </c>
      <c r="C43" s="25">
        <f>'[2]final '!$AO$88</f>
        <v>118200</v>
      </c>
      <c r="D43" s="25">
        <f>'[2]final '!$AP$88</f>
        <v>654103</v>
      </c>
      <c r="E43" s="34">
        <f>SUM(C43:D43)</f>
        <v>772303</v>
      </c>
      <c r="F43" s="23">
        <f>'[2]final '!$AQ$88</f>
        <v>772303</v>
      </c>
    </row>
    <row r="44" spans="2:7" ht="19.5" customHeight="1" thickBot="1" x14ac:dyDescent="0.25">
      <c r="B44" s="64" t="s">
        <v>9</v>
      </c>
      <c r="C44" s="65">
        <f>C43-C42</f>
        <v>0</v>
      </c>
      <c r="D44" s="65">
        <f>D43-D42</f>
        <v>337</v>
      </c>
      <c r="E44" s="66">
        <f>E43-E42</f>
        <v>337</v>
      </c>
      <c r="F44" s="29">
        <f>'[2]final '!$AQ$89</f>
        <v>337</v>
      </c>
    </row>
    <row r="45" spans="2:7" ht="0.75" hidden="1" customHeight="1" x14ac:dyDescent="0.2">
      <c r="B45" s="30" t="s">
        <v>21</v>
      </c>
      <c r="C45" s="31"/>
      <c r="D45" s="31"/>
      <c r="E45" s="32"/>
      <c r="F45" s="18"/>
    </row>
    <row r="46" spans="2:7" ht="13.5" hidden="1" customHeight="1" x14ac:dyDescent="0.2">
      <c r="B46" s="19" t="s">
        <v>11</v>
      </c>
      <c r="C46" s="20"/>
      <c r="D46" s="20"/>
      <c r="E46" s="22"/>
      <c r="F46" s="67"/>
    </row>
    <row r="47" spans="2:7" ht="13.5" hidden="1" customHeight="1" x14ac:dyDescent="0.2">
      <c r="B47" s="24" t="s">
        <v>13</v>
      </c>
      <c r="C47" s="25"/>
      <c r="D47" s="25"/>
      <c r="E47" s="34"/>
      <c r="F47" s="67"/>
    </row>
    <row r="48" spans="2:7" ht="16.5" hidden="1" customHeight="1" x14ac:dyDescent="0.2">
      <c r="B48" s="68" t="s">
        <v>9</v>
      </c>
      <c r="C48" s="69">
        <f>C47-C46</f>
        <v>0</v>
      </c>
      <c r="D48" s="69">
        <f>D47-D46</f>
        <v>0</v>
      </c>
      <c r="E48" s="70">
        <f>E47-E46</f>
        <v>0</v>
      </c>
      <c r="F48" s="29"/>
    </row>
    <row r="49" spans="2:7" x14ac:dyDescent="0.2">
      <c r="B49" s="71" t="s">
        <v>22</v>
      </c>
      <c r="C49" s="72">
        <f>C6+C10+C14+C18+C22+C26+C30+C34+C38+C42+C46</f>
        <v>89047135.819999993</v>
      </c>
      <c r="D49" s="72">
        <f>D6+D10+D14+D18+D22+D26+D30+D34+D38+D42+D46</f>
        <v>5501900.1500000004</v>
      </c>
      <c r="E49" s="73">
        <f>SUM(C49:D49)</f>
        <v>94549035.969999999</v>
      </c>
      <c r="F49" s="74">
        <f>'[2]final '!$AU$44</f>
        <v>94549035.969999999</v>
      </c>
    </row>
    <row r="50" spans="2:7" ht="13.5" customHeight="1" thickBot="1" x14ac:dyDescent="0.25">
      <c r="B50" s="75" t="s">
        <v>13</v>
      </c>
      <c r="C50" s="76">
        <f>C7+C11+C15+C19+C23+C27+C31+C35+C39+C43+C47</f>
        <v>88289205.019999996</v>
      </c>
      <c r="D50" s="76">
        <f>D7+D11+D15+D19+D23+D27+D31+D35+D39+D43+D46</f>
        <v>6544698</v>
      </c>
      <c r="E50" s="77">
        <f>SUM(C50:D50)</f>
        <v>94833903.019999996</v>
      </c>
      <c r="F50" s="74">
        <f>'[2]final '!$AU$88</f>
        <v>94833903.019999996</v>
      </c>
      <c r="G50" s="78"/>
    </row>
    <row r="51" spans="2:7" ht="19.5" customHeight="1" thickBot="1" x14ac:dyDescent="0.25">
      <c r="B51" s="79" t="s">
        <v>23</v>
      </c>
      <c r="C51" s="80">
        <f>C8+C12+C16+C20+C24+C28+C32+C36+C40+C44+C48</f>
        <v>-757930.80000000075</v>
      </c>
      <c r="D51" s="80">
        <f>D8+D12+D16+D20+D24+D28+D32+D36+D40+D44+D48</f>
        <v>1042797.8500000001</v>
      </c>
      <c r="E51" s="81">
        <f>E8+E12+E16+E20+E24+E28+E32+E36+E40+E44+E48</f>
        <v>284867.05000000075</v>
      </c>
      <c r="F51" s="82">
        <f>'[2]final '!$AU$89</f>
        <v>284867.05000000261</v>
      </c>
    </row>
    <row r="52" spans="2:7" ht="15.6" customHeight="1" x14ac:dyDescent="0.25">
      <c r="B52" s="7"/>
      <c r="C52" s="83"/>
      <c r="D52" s="83"/>
      <c r="E52" s="83"/>
      <c r="F52" s="8"/>
    </row>
    <row r="53" spans="2:7" ht="13.35" customHeight="1" x14ac:dyDescent="0.2">
      <c r="B53" s="84"/>
      <c r="C53" s="85">
        <f>C50-C49</f>
        <v>-757930.79999999702</v>
      </c>
      <c r="D53" s="85"/>
      <c r="E53" s="85">
        <f>C51+D51</f>
        <v>284867.04999999935</v>
      </c>
    </row>
    <row r="54" spans="2:7" ht="13.35" customHeight="1" x14ac:dyDescent="0.2">
      <c r="B54" s="86"/>
      <c r="C54" s="5"/>
      <c r="D54" s="5"/>
      <c r="E54" s="5"/>
      <c r="F54" s="87"/>
    </row>
  </sheetData>
  <printOptions horizontalCentered="1" verticalCentered="1"/>
  <pageMargins left="0.6692913385826772" right="0.78740157480314965" top="0.47244094488188981" bottom="0.47244094488188981" header="0.23622047244094491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HV súčasti STU  2014  </vt:lpstr>
      <vt:lpstr>Hárok1</vt:lpstr>
      <vt:lpstr>Hárok2</vt:lpstr>
      <vt:lpstr>Hárok3</vt:lpstr>
      <vt:lpstr>'HV súčasti STU  2014  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gogorova</cp:lastModifiedBy>
  <cp:lastPrinted>2013-04-17T08:41:11Z</cp:lastPrinted>
  <dcterms:created xsi:type="dcterms:W3CDTF">2012-04-08T17:02:35Z</dcterms:created>
  <dcterms:modified xsi:type="dcterms:W3CDTF">2014-10-08T09:06:33Z</dcterms:modified>
</cp:coreProperties>
</file>