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ušová\Desktop\"/>
    </mc:Choice>
  </mc:AlternateContent>
  <bookViews>
    <workbookView xWindow="0" yWindow="0" windowWidth="23040" windowHeight="9408"/>
  </bookViews>
  <sheets>
    <sheet name="realizačný - účelové " sheetId="1" r:id="rId1"/>
  </sheets>
  <definedNames>
    <definedName name="_xlnm.Print_Titles" localSheetId="0">'realizačný - účelové 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4" i="1" l="1"/>
  <c r="V30" i="1"/>
  <c r="S58" i="1"/>
  <c r="W51" i="1"/>
  <c r="U51" i="1"/>
  <c r="T51" i="1"/>
  <c r="K51" i="1"/>
  <c r="U44" i="1"/>
  <c r="T44" i="1"/>
  <c r="K44" i="1"/>
  <c r="U30" i="1"/>
  <c r="T30" i="1"/>
  <c r="K30" i="1"/>
  <c r="W7" i="1"/>
  <c r="U7" i="1"/>
  <c r="T7" i="1"/>
  <c r="K7" i="1"/>
  <c r="T58" i="1" l="1"/>
  <c r="T59" i="1"/>
  <c r="U58" i="1"/>
  <c r="V44" i="1"/>
  <c r="W30" i="1" l="1"/>
  <c r="W58" i="1" s="1"/>
  <c r="V7" i="1" l="1"/>
  <c r="V51" i="1"/>
  <c r="V59" i="1" l="1"/>
  <c r="V58" i="1"/>
</calcChain>
</file>

<file path=xl/sharedStrings.xml><?xml version="1.0" encoding="utf-8"?>
<sst xmlns="http://schemas.openxmlformats.org/spreadsheetml/2006/main" count="374" uniqueCount="201">
  <si>
    <t>P.č.            *1)</t>
  </si>
  <si>
    <t>Program, podprogram, prvok</t>
  </si>
  <si>
    <t>Označenie položky, Register investícií</t>
  </si>
  <si>
    <t xml:space="preserve">Názov položky </t>
  </si>
  <si>
    <t>Náklady celkom - Identifikačný list vrátane DPH z PD</t>
  </si>
  <si>
    <t>Stavebný zámer</t>
  </si>
  <si>
    <t>Projektová dokumentácia</t>
  </si>
  <si>
    <t>Spôsob obstarávania</t>
  </si>
  <si>
    <t>Termín vyhlásenia obstarávania</t>
  </si>
  <si>
    <t xml:space="preserve">Zmluva o Dielo </t>
  </si>
  <si>
    <t xml:space="preserve">Finančné prostriedky           v súlade s dodatkom č.7    k zmluve č. 0168/2018 </t>
  </si>
  <si>
    <t xml:space="preserve">Názov Investičnej akcie                                                                          v súlade s dodatkom č.7 k zmluve č. 0168/2018 </t>
  </si>
  <si>
    <t>Názov podzákazky</t>
  </si>
  <si>
    <t xml:space="preserve">číslo </t>
  </si>
  <si>
    <t>podpísaná dňa</t>
  </si>
  <si>
    <t xml:space="preserve">termín  ukončenia </t>
  </si>
  <si>
    <t>cena diela                                        ( EUR)</t>
  </si>
  <si>
    <t xml:space="preserve">kapitálová dotácia </t>
  </si>
  <si>
    <t xml:space="preserve">bežná dotácia </t>
  </si>
  <si>
    <t>ŠD MLADOSŤ - 751</t>
  </si>
  <si>
    <t>077 11</t>
  </si>
  <si>
    <t xml:space="preserve">Komplexná rekonštrukcia izieb blokov A1-A4, ŠD Mladosť  </t>
  </si>
  <si>
    <t xml:space="preserve">Komplexná rekonštrukcia izieb A1-A4 </t>
  </si>
  <si>
    <t xml:space="preserve">Stavebný zámer je vypracovaný a bol predložený pred prípravou PD pred rokom 2008. </t>
  </si>
  <si>
    <t xml:space="preserve">vydané stavebné povolenie </t>
  </si>
  <si>
    <t>UKONČENÉ - odstúpenie od zmluvy</t>
  </si>
  <si>
    <t>9701/0011/2017</t>
  </si>
  <si>
    <t>19.6.2017</t>
  </si>
  <si>
    <t>15.6.2018</t>
  </si>
  <si>
    <t>-</t>
  </si>
  <si>
    <t>podlimitná zákazka</t>
  </si>
  <si>
    <t>ukončené</t>
  </si>
  <si>
    <t>9701/0060/2018</t>
  </si>
  <si>
    <t>11.8.2019</t>
  </si>
  <si>
    <t>Montáž rozvodov EI, EPS, HSP, SKV  a inetrnetových rozvodov v bloku A1</t>
  </si>
  <si>
    <t xml:space="preserve">zákazka s nízkou hodnotou </t>
  </si>
  <si>
    <t xml:space="preserve">ukončené </t>
  </si>
  <si>
    <t>9701/0037/2018</t>
  </si>
  <si>
    <t>návrh na ukončenie</t>
  </si>
  <si>
    <t>Prepojenie vnútorného rozvodu vody medzi blokmi A6-A2</t>
  </si>
  <si>
    <t>9701/0003/2018</t>
  </si>
  <si>
    <t>20.3.2018</t>
  </si>
  <si>
    <t>11.5.2018</t>
  </si>
  <si>
    <t>Dodávka a montáž LED svietidiel - izby študentov</t>
  </si>
  <si>
    <t>9701/0007/2018</t>
  </si>
  <si>
    <t>23.4.2018</t>
  </si>
  <si>
    <t>31.5.2019</t>
  </si>
  <si>
    <t>Dodávka a montáž LED svietidiel - chodby, kuchynky a sociálne zariadenia</t>
  </si>
  <si>
    <t>9701/0008/2018</t>
  </si>
  <si>
    <t>Rekonštrukcia kanalizácie na 1.PP v objekte A1-A2</t>
  </si>
  <si>
    <t>9701/0012/2018</t>
  </si>
  <si>
    <t>27.3.2018</t>
  </si>
  <si>
    <t>18.5.2018</t>
  </si>
  <si>
    <t xml:space="preserve">Dodávka a montáž kuchyniek v bloku A3 a A4 </t>
  </si>
  <si>
    <t>9701/0044/2018</t>
  </si>
  <si>
    <t>5.12.2018</t>
  </si>
  <si>
    <t xml:space="preserve">Komplexná rekonštrukcia izieb blokov B1-B4 a bloku B10,                   ŠD Mladosť, BA </t>
  </si>
  <si>
    <t xml:space="preserve">Rezanie betónu balkonu diamantovou technikou </t>
  </si>
  <si>
    <t>9701/0019/2018</t>
  </si>
  <si>
    <t>21.6.2018</t>
  </si>
  <si>
    <t>10.7.2018</t>
  </si>
  <si>
    <t xml:space="preserve">Búracie práce na bloku B3 </t>
  </si>
  <si>
    <t>9701/0027/2018</t>
  </si>
  <si>
    <t>30.11.2018</t>
  </si>
  <si>
    <t xml:space="preserve">Rekonštrukcia izieb bloku B3-B4 </t>
  </si>
  <si>
    <t>9701/0059/2018</t>
  </si>
  <si>
    <t>11.9.2019</t>
  </si>
  <si>
    <t>Vypracovanie PD a autorský dozor</t>
  </si>
  <si>
    <t>9701/0009/2018</t>
  </si>
  <si>
    <t>20.6.2018</t>
  </si>
  <si>
    <t>Rekonštrukcia blokov A9 a suterén v bloku A5-A8, ŠD Mladosť, BA</t>
  </si>
  <si>
    <t xml:space="preserve">Rekonštrukcia ležatých rozvodov v bloku                     A5-A7 </t>
  </si>
  <si>
    <t>9701/0024/2018</t>
  </si>
  <si>
    <t>20.7.2018</t>
  </si>
  <si>
    <t>10.10.2018</t>
  </si>
  <si>
    <t>Montáž EPS v bloku A6 na 2.PP</t>
  </si>
  <si>
    <t>9701/0045/2018</t>
  </si>
  <si>
    <t>14.11.20108</t>
  </si>
  <si>
    <t>21.12.2018</t>
  </si>
  <si>
    <t>Stavebné úpravy vrátane rekonštrukcie elektroinštalácie na 1PP v blokoch A5-A8</t>
  </si>
  <si>
    <t>9701/0001/2019</t>
  </si>
  <si>
    <t>25.4.2019</t>
  </si>
  <si>
    <t>Rekonštrukcia inžinierskych sietí , komunikácií, vonkajšieho osvetlenia, parkovísk na ŠD Mladosť, BA</t>
  </si>
  <si>
    <t xml:space="preserve">Rekonštrukcia vonkajšieho vodovodu s prepojenim okruhov vody  </t>
  </si>
  <si>
    <t>9701/0039/2018</t>
  </si>
  <si>
    <t xml:space="preserve">Rekonštrukcia vonkajšieho osvetlenia a rozvodov NN pri bloku A </t>
  </si>
  <si>
    <t>9701/0033/2018</t>
  </si>
  <si>
    <t>8.10.2018</t>
  </si>
  <si>
    <t>26.11.2018</t>
  </si>
  <si>
    <t>Rekonštrukcia transformátorovne</t>
  </si>
  <si>
    <t>9701/0056/2018</t>
  </si>
  <si>
    <t>21.11.2018</t>
  </si>
  <si>
    <t>Rekonštrukcia prípojky vody do bloku A</t>
  </si>
  <si>
    <t>9701/0004/2018</t>
  </si>
  <si>
    <t xml:space="preserve">Vybudovanie parkovacej plochy pred blokom B1-B4 </t>
  </si>
  <si>
    <t>9701/0051/2018</t>
  </si>
  <si>
    <t>20.3.2019</t>
  </si>
  <si>
    <t>Rekonštrukcia  OST v bloku A6 a B9 na ŠD Mladosť</t>
  </si>
  <si>
    <t xml:space="preserve">Rekonštrukcia OST v bloku A6 so zapojením rozvodov </t>
  </si>
  <si>
    <t>9701/0023/2018</t>
  </si>
  <si>
    <t>28.8.2018</t>
  </si>
  <si>
    <t xml:space="preserve">Stavebné úpravy vrátane rekonštrukcie elektroinštalácie </t>
  </si>
  <si>
    <t>9701/0063/2018</t>
  </si>
  <si>
    <t>28.2.2019</t>
  </si>
  <si>
    <t>ŠD MLADÁ GARDA - 711</t>
  </si>
  <si>
    <t>077 15 03</t>
  </si>
  <si>
    <t>Oprava izieb a spojovacej chodby na ŠD Mladá garda</t>
  </si>
  <si>
    <t>Oprava spojovacej chodby bloku F</t>
  </si>
  <si>
    <t>Nie je potrebný.</t>
  </si>
  <si>
    <t>PD nie je potrebná</t>
  </si>
  <si>
    <t>9701/0018/2018</t>
  </si>
  <si>
    <t>16.11.2018</t>
  </si>
  <si>
    <t>Oprava izieb na bloku C - 3 a 4 poschodie</t>
  </si>
  <si>
    <t>9701/0022/2018</t>
  </si>
  <si>
    <t>25.9.2018</t>
  </si>
  <si>
    <t>9701/0043/2018</t>
  </si>
  <si>
    <t>18.1.2019</t>
  </si>
  <si>
    <t xml:space="preserve">Oprava elektroinštalácie na izbách a chodbách </t>
  </si>
  <si>
    <t>9701/0011/2018</t>
  </si>
  <si>
    <t>9701/0053/2018</t>
  </si>
  <si>
    <t>15.1.2019</t>
  </si>
  <si>
    <t>9701/0006/2019</t>
  </si>
  <si>
    <t>20.12.2019</t>
  </si>
  <si>
    <t xml:space="preserve">Oprava izieb </t>
  </si>
  <si>
    <t>9701/0065/2018</t>
  </si>
  <si>
    <t>14.7.2019</t>
  </si>
  <si>
    <t xml:space="preserve">Vytvorenie prístupového systému </t>
  </si>
  <si>
    <t>9701/0005/2018</t>
  </si>
  <si>
    <t>17.5.2018</t>
  </si>
  <si>
    <t xml:space="preserve">Dodávka a montáž automatických posuvných dverí </t>
  </si>
  <si>
    <t>9701/0041/2018</t>
  </si>
  <si>
    <t xml:space="preserve">Pripojenie automatických posuvných dverí na prístupový systém </t>
  </si>
  <si>
    <t>9701/0055/2018</t>
  </si>
  <si>
    <t>Doplnenie kamerového systému na chodby ŠD Mladá Garda</t>
  </si>
  <si>
    <t>9701/0054/2018</t>
  </si>
  <si>
    <t>3059,60</t>
  </si>
  <si>
    <t>Dodávka a montáž protipožiarnych dverí na ŠD Mladá garda, BA</t>
  </si>
  <si>
    <t xml:space="preserve">Dodávka a montáž protipožiarnych dverí </t>
  </si>
  <si>
    <t>9701/0040/2018</t>
  </si>
  <si>
    <t>10.1.2019</t>
  </si>
  <si>
    <t>Vybudovanie športového centra na ŠD Mladá garda, BA</t>
  </si>
  <si>
    <t>Zaizolovanie suterénu proti tlakovej vode bloku C na ŠD Mladá garda</t>
  </si>
  <si>
    <t>PD je spracovaná.</t>
  </si>
  <si>
    <t>9701/0038/2018</t>
  </si>
  <si>
    <t>16.4.2019</t>
  </si>
  <si>
    <t>ŠD JURA HRONCA - 731</t>
  </si>
  <si>
    <t>Rekonštrukcia a zateplenie strechy ŠD Jura Hronca</t>
  </si>
  <si>
    <t xml:space="preserve">Zateplenie strechy </t>
  </si>
  <si>
    <t>PD spracovaná</t>
  </si>
  <si>
    <t>9701/0052/2018</t>
  </si>
  <si>
    <t xml:space="preserve">Vypracovanie PD </t>
  </si>
  <si>
    <t>9701/0010/2018</t>
  </si>
  <si>
    <t>Obnova a modernizácia športového centra na ŠD Jura Hronca, BA</t>
  </si>
  <si>
    <t>Zosilnenie strešných väzníkov v bloku D</t>
  </si>
  <si>
    <t xml:space="preserve">PD vypracovaná </t>
  </si>
  <si>
    <t>9701/0016/2018</t>
  </si>
  <si>
    <t>7.6.2018</t>
  </si>
  <si>
    <t>5.11.2018</t>
  </si>
  <si>
    <t>Správny poplatok</t>
  </si>
  <si>
    <t>poplatok</t>
  </si>
  <si>
    <t>Oprava vykurovania na ŠD Jura Hronca</t>
  </si>
  <si>
    <t>Oprava stúpacích rozvodov a radiátorov na izbách v bloku A a B</t>
  </si>
  <si>
    <t>PD vypracovaná</t>
  </si>
  <si>
    <t>9701/0014/2018</t>
  </si>
  <si>
    <t>24.5.2018</t>
  </si>
  <si>
    <t>24.8.2018</t>
  </si>
  <si>
    <t xml:space="preserve">Oprava ležatých rozvodov v bloku C a D </t>
  </si>
  <si>
    <t>9701/0031/2018</t>
  </si>
  <si>
    <t>12.12.2018</t>
  </si>
  <si>
    <t>ŠD DOBROVIČOVA - 761</t>
  </si>
  <si>
    <t>Komplexná rekonštrukcia ŠD Dobrovičova - rekonštrukcia fasády s výmenou okien</t>
  </si>
  <si>
    <t>Výmena okien na ŠD Dobrovičova</t>
  </si>
  <si>
    <t>Je pripravovaný</t>
  </si>
  <si>
    <t>9701/0034/2018</t>
  </si>
  <si>
    <t>Vypracovanie PD</t>
  </si>
  <si>
    <t>9701/0047/2018</t>
  </si>
  <si>
    <t>Zabezpečenie havarijného stavu fasády - demontáž obkladu</t>
  </si>
  <si>
    <t>9701/0058/2018</t>
  </si>
  <si>
    <t>21.2.2019</t>
  </si>
  <si>
    <t>Komplexná rekonštrukcia ŠD Dobrovičova -rekonštrukcia izieb, BA</t>
  </si>
  <si>
    <t>Rekonštrukcia izieb - stúpačka K32 a V20´</t>
  </si>
  <si>
    <t>PD vypracovaná, stavba ohlásená</t>
  </si>
  <si>
    <t>9701/0025/2018</t>
  </si>
  <si>
    <t>31.10.2018</t>
  </si>
  <si>
    <t xml:space="preserve">Rekonštrukcia izieb </t>
  </si>
  <si>
    <t>9701/0064/2018</t>
  </si>
  <si>
    <t>30.4.2019</t>
  </si>
  <si>
    <t>Vypracovanie dokumentácie stavebného zámeru</t>
  </si>
  <si>
    <t>9701/0067/2018</t>
  </si>
  <si>
    <t>*1)</t>
  </si>
  <si>
    <t>poradové číslo akcie podľa prílohy č. 2 k Dodatku č. 4 k zmluve č. 0168/2018 zo dňa 27.2.2018 o poskytnutí dotácie zo štátneho rozpočtu</t>
  </si>
  <si>
    <t xml:space="preserve"> </t>
  </si>
  <si>
    <t xml:space="preserve">Vypracoval: </t>
  </si>
  <si>
    <t>Ing. Stanislav Širůček</t>
  </si>
  <si>
    <t xml:space="preserve">vedúci Technicko-investičného úseku </t>
  </si>
  <si>
    <t>Schválil:</t>
  </si>
  <si>
    <t>Ing. František Hulík</t>
  </si>
  <si>
    <t>riaditeľ ÚZ ŠDaJ STU</t>
  </si>
  <si>
    <t>Prehľad plnenia investičných akcií a opráv v študentských domovoch STU v Bratislave ku dňu 23.5.2019</t>
  </si>
  <si>
    <t>Čerpanie  ku dňu 30.4.2019                v EUR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</si>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</sst>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2" borderId="0" xfId="0" applyFont="1" applyFill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14" fontId="2" fillId="2" borderId="30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/>
    </xf>
    <xf numFmtId="14" fontId="2" fillId="2" borderId="27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 shrinkToFit="1"/>
    </xf>
    <xf numFmtId="4" fontId="2" fillId="2" borderId="33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3" fontId="2" fillId="2" borderId="37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14" fontId="2" fillId="2" borderId="37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/>
    </xf>
    <xf numFmtId="4" fontId="2" fillId="2" borderId="62" xfId="0" applyNumberFormat="1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center" vertical="center"/>
    </xf>
    <xf numFmtId="3" fontId="2" fillId="2" borderId="63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 wrapText="1"/>
    </xf>
    <xf numFmtId="4" fontId="2" fillId="2" borderId="27" xfId="0" applyNumberFormat="1" applyFont="1" applyFill="1" applyBorder="1" applyAlignment="1">
      <alignment vertical="center"/>
    </xf>
    <xf numFmtId="0" fontId="2" fillId="2" borderId="0" xfId="0" applyFont="1" applyFill="1" applyBorder="1"/>
    <xf numFmtId="49" fontId="2" fillId="2" borderId="27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63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2" fillId="2" borderId="49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2" fillId="2" borderId="76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3" fillId="2" borderId="30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14" fontId="2" fillId="2" borderId="33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14" fontId="2" fillId="2" borderId="48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49" xfId="0" applyNumberFormat="1" applyFont="1" applyFill="1" applyBorder="1" applyAlignment="1">
      <alignment horizontal="center" vertical="center"/>
    </xf>
    <xf numFmtId="0" fontId="2" fillId="2" borderId="55" xfId="0" applyFont="1" applyFill="1" applyBorder="1"/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left" vertical="center" wrapText="1"/>
    </xf>
    <xf numFmtId="3" fontId="2" fillId="2" borderId="70" xfId="0" applyNumberFormat="1" applyFont="1" applyFill="1" applyBorder="1" applyAlignment="1">
      <alignment horizontal="center" vertical="center" wrapText="1"/>
    </xf>
    <xf numFmtId="3" fontId="2" fillId="2" borderId="70" xfId="0" applyNumberFormat="1" applyFont="1" applyFill="1" applyBorder="1" applyAlignment="1">
      <alignment horizontal="center" vertical="center"/>
    </xf>
    <xf numFmtId="14" fontId="2" fillId="2" borderId="70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" fontId="2" fillId="2" borderId="7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left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horizontal="center" vertical="center"/>
    </xf>
    <xf numFmtId="14" fontId="2" fillId="2" borderId="72" xfId="0" applyNumberFormat="1" applyFont="1" applyFill="1" applyBorder="1" applyAlignment="1">
      <alignment horizontal="center" vertical="center"/>
    </xf>
    <xf numFmtId="49" fontId="2" fillId="2" borderId="72" xfId="0" applyNumberFormat="1" applyFont="1" applyFill="1" applyBorder="1" applyAlignment="1">
      <alignment horizontal="center" vertical="center"/>
    </xf>
    <xf numFmtId="4" fontId="2" fillId="2" borderId="72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vertical="center"/>
    </xf>
    <xf numFmtId="4" fontId="2" fillId="2" borderId="75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 wrapText="1"/>
    </xf>
    <xf numFmtId="14" fontId="2" fillId="2" borderId="62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14" fontId="2" fillId="2" borderId="49" xfId="0" applyNumberFormat="1" applyFont="1" applyFill="1" applyBorder="1" applyAlignment="1">
      <alignment horizontal="center" vertical="center"/>
    </xf>
    <xf numFmtId="4" fontId="2" fillId="2" borderId="60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49" fontId="2" fillId="2" borderId="76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3" fontId="2" fillId="2" borderId="76" xfId="0" applyNumberFormat="1" applyFont="1" applyFill="1" applyBorder="1" applyAlignment="1">
      <alignment horizontal="center" vertical="center" wrapText="1"/>
    </xf>
    <xf numFmtId="49" fontId="2" fillId="2" borderId="76" xfId="0" applyNumberFormat="1" applyFont="1" applyFill="1" applyBorder="1" applyAlignment="1">
      <alignment horizontal="center" vertical="center"/>
    </xf>
    <xf numFmtId="0" fontId="2" fillId="2" borderId="76" xfId="0" applyNumberFormat="1" applyFont="1" applyFill="1" applyBorder="1" applyAlignment="1">
      <alignment horizontal="center" vertical="center"/>
    </xf>
    <xf numFmtId="4" fontId="2" fillId="2" borderId="76" xfId="0" applyNumberFormat="1" applyFont="1" applyFill="1" applyBorder="1" applyAlignment="1">
      <alignment horizontal="center" vertical="center"/>
    </xf>
    <xf numFmtId="4" fontId="2" fillId="2" borderId="78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 vertical="center" wrapText="1"/>
    </xf>
    <xf numFmtId="49" fontId="2" fillId="2" borderId="72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14" fontId="2" fillId="2" borderId="63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3" fontId="2" fillId="2" borderId="83" xfId="0" applyNumberFormat="1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 wrapText="1"/>
    </xf>
    <xf numFmtId="3" fontId="3" fillId="2" borderId="7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8" xfId="0" applyFont="1" applyFill="1" applyBorder="1" applyAlignment="1">
      <alignment horizontal="center"/>
    </xf>
    <xf numFmtId="0" fontId="2" fillId="2" borderId="88" xfId="0" applyFont="1" applyFill="1" applyBorder="1"/>
    <xf numFmtId="0" fontId="2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4" fontId="2" fillId="2" borderId="51" xfId="0" applyNumberFormat="1" applyFont="1" applyFill="1" applyBorder="1" applyAlignment="1">
      <alignment horizontal="center" vertical="center"/>
    </xf>
    <xf numFmtId="4" fontId="2" fillId="2" borderId="57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4" fontId="2" fillId="2" borderId="60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66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>
      <alignment horizontal="center" vertical="center"/>
    </xf>
    <xf numFmtId="4" fontId="2" fillId="2" borderId="68" xfId="0" applyNumberFormat="1" applyFont="1" applyFill="1" applyBorder="1" applyAlignment="1">
      <alignment horizontal="center" vertical="center"/>
    </xf>
    <xf numFmtId="4" fontId="2" fillId="2" borderId="71" xfId="0" applyNumberFormat="1" applyFont="1" applyFill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4" fontId="2" fillId="2" borderId="73" xfId="0" applyNumberFormat="1" applyFont="1" applyFill="1" applyBorder="1" applyAlignment="1">
      <alignment horizontal="center" vertical="center"/>
    </xf>
    <xf numFmtId="4" fontId="2" fillId="2" borderId="74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6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82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3" fontId="2" fillId="2" borderId="72" xfId="0" applyNumberFormat="1" applyFont="1" applyFill="1" applyBorder="1" applyAlignment="1">
      <alignment horizontal="center" vertical="center"/>
    </xf>
    <xf numFmtId="4" fontId="2" fillId="2" borderId="8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8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3" fontId="3" fillId="2" borderId="84" xfId="0" applyNumberFormat="1" applyFont="1" applyFill="1" applyBorder="1" applyAlignment="1">
      <alignment horizontal="center" vertical="center"/>
    </xf>
    <xf numFmtId="3" fontId="3" fillId="2" borderId="85" xfId="0" applyNumberFormat="1" applyFont="1" applyFill="1" applyBorder="1" applyAlignment="1">
      <alignment horizontal="center" vertical="center"/>
    </xf>
    <xf numFmtId="3" fontId="3" fillId="2" borderId="86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topLeftCell="M1" zoomScale="80" zoomScaleNormal="80" workbookViewId="0">
      <selection activeCell="U4" sqref="U4"/>
    </sheetView>
  </sheetViews>
  <sheetFormatPr defaultColWidth="9.109375" defaultRowHeight="13.8" x14ac:dyDescent="0.25"/>
  <cols>
    <col min="1" max="1" width="4" style="150" customWidth="1"/>
    <col min="2" max="2" width="11" style="150" customWidth="1"/>
    <col min="3" max="3" width="10.44140625" style="150" customWidth="1"/>
    <col min="4" max="7" width="9.109375" style="156"/>
    <col min="8" max="8" width="6.88671875" style="156" customWidth="1"/>
    <col min="9" max="9" width="8.33203125" style="156" customWidth="1"/>
    <col min="10" max="10" width="34.88671875" style="156" customWidth="1"/>
    <col min="11" max="13" width="16.109375" style="150" customWidth="1"/>
    <col min="14" max="14" width="22.109375" style="47" customWidth="1"/>
    <col min="15" max="15" width="16.5546875" style="47" customWidth="1"/>
    <col min="16" max="16" width="13.6640625" style="150" customWidth="1"/>
    <col min="17" max="17" width="11.6640625" style="151" customWidth="1"/>
    <col min="18" max="18" width="11.109375" style="152" customWidth="1"/>
    <col min="19" max="19" width="11.6640625" style="150" customWidth="1"/>
    <col min="20" max="21" width="10.44140625" style="150" customWidth="1"/>
    <col min="22" max="22" width="13.5546875" style="19" customWidth="1"/>
    <col min="23" max="23" width="13.6640625" style="19" customWidth="1"/>
    <col min="24" max="16384" width="9.109375" style="47"/>
  </cols>
  <sheetData>
    <row r="1" spans="1:23" ht="15.6" x14ac:dyDescent="0.25">
      <c r="A1" s="161"/>
      <c r="B1" s="161"/>
      <c r="C1" s="161"/>
      <c r="K1" s="161"/>
      <c r="L1" s="161"/>
      <c r="M1" s="161"/>
      <c r="P1" s="161"/>
      <c r="S1" s="161"/>
      <c r="T1" s="161"/>
      <c r="U1" s="161"/>
      <c r="V1" s="162" t="s">
        <v>200</v>
      </c>
      <c r="W1" s="162"/>
    </row>
    <row r="2" spans="1:23" ht="12" customHeight="1" x14ac:dyDescent="0.25">
      <c r="A2" s="175" t="s">
        <v>198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"/>
    </row>
    <row r="3" spans="1:23" ht="30.75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"/>
    </row>
    <row r="4" spans="1:23" ht="14.4" thickBot="1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57"/>
      <c r="P4" s="57"/>
      <c r="Q4" s="58"/>
      <c r="R4" s="59"/>
      <c r="S4" s="57"/>
      <c r="T4" s="57"/>
      <c r="U4" s="57"/>
      <c r="V4" s="60"/>
      <c r="W4" s="60"/>
    </row>
    <row r="5" spans="1:23" ht="60" customHeight="1" thickBot="1" x14ac:dyDescent="0.3">
      <c r="A5" s="163" t="s">
        <v>0</v>
      </c>
      <c r="B5" s="177" t="s">
        <v>1</v>
      </c>
      <c r="C5" s="177" t="s">
        <v>2</v>
      </c>
      <c r="D5" s="179" t="s">
        <v>3</v>
      </c>
      <c r="E5" s="180"/>
      <c r="F5" s="180"/>
      <c r="G5" s="180"/>
      <c r="H5" s="180"/>
      <c r="I5" s="180"/>
      <c r="J5" s="181"/>
      <c r="K5" s="163" t="s">
        <v>4</v>
      </c>
      <c r="L5" s="163" t="s">
        <v>5</v>
      </c>
      <c r="M5" s="163" t="s">
        <v>6</v>
      </c>
      <c r="N5" s="163" t="s">
        <v>7</v>
      </c>
      <c r="O5" s="163" t="s">
        <v>8</v>
      </c>
      <c r="P5" s="165" t="s">
        <v>9</v>
      </c>
      <c r="Q5" s="166"/>
      <c r="R5" s="166"/>
      <c r="S5" s="167"/>
      <c r="T5" s="168" t="s">
        <v>10</v>
      </c>
      <c r="U5" s="169"/>
      <c r="V5" s="170" t="s">
        <v>199</v>
      </c>
      <c r="W5" s="171"/>
    </row>
    <row r="6" spans="1:23" ht="39.75" customHeight="1" thickBot="1" x14ac:dyDescent="0.3">
      <c r="A6" s="164"/>
      <c r="B6" s="178"/>
      <c r="C6" s="178"/>
      <c r="D6" s="172" t="s">
        <v>11</v>
      </c>
      <c r="E6" s="173"/>
      <c r="F6" s="173"/>
      <c r="G6" s="173"/>
      <c r="H6" s="173"/>
      <c r="I6" s="173"/>
      <c r="J6" s="61" t="s">
        <v>12</v>
      </c>
      <c r="K6" s="164"/>
      <c r="L6" s="164"/>
      <c r="M6" s="164"/>
      <c r="N6" s="164"/>
      <c r="O6" s="164"/>
      <c r="P6" s="62" t="s">
        <v>13</v>
      </c>
      <c r="Q6" s="63" t="s">
        <v>14</v>
      </c>
      <c r="R6" s="64" t="s">
        <v>15</v>
      </c>
      <c r="S6" s="65" t="s">
        <v>16</v>
      </c>
      <c r="T6" s="66" t="s">
        <v>17</v>
      </c>
      <c r="U6" s="67" t="s">
        <v>18</v>
      </c>
      <c r="V6" s="66" t="s">
        <v>17</v>
      </c>
      <c r="W6" s="67" t="s">
        <v>18</v>
      </c>
    </row>
    <row r="7" spans="1:23" ht="24.9" customHeight="1" thickBot="1" x14ac:dyDescent="0.3">
      <c r="A7" s="68"/>
      <c r="B7" s="69"/>
      <c r="C7" s="69"/>
      <c r="D7" s="174" t="s">
        <v>19</v>
      </c>
      <c r="E7" s="174"/>
      <c r="F7" s="174"/>
      <c r="G7" s="174"/>
      <c r="H7" s="174"/>
      <c r="I7" s="174"/>
      <c r="J7" s="70"/>
      <c r="K7" s="71">
        <f>SUM(K15)</f>
        <v>0</v>
      </c>
      <c r="L7" s="71"/>
      <c r="M7" s="71"/>
      <c r="N7" s="71"/>
      <c r="O7" s="71"/>
      <c r="P7" s="72"/>
      <c r="Q7" s="73"/>
      <c r="R7" s="74"/>
      <c r="S7" s="72"/>
      <c r="T7" s="72">
        <f>SUM(T8:T28)</f>
        <v>2448653</v>
      </c>
      <c r="U7" s="72">
        <f>SUM(U15:U28)</f>
        <v>0</v>
      </c>
      <c r="V7" s="75">
        <f>SUM(V8:V29)</f>
        <v>1626636.78</v>
      </c>
      <c r="W7" s="75">
        <f>SUM(W8:W29)</f>
        <v>0</v>
      </c>
    </row>
    <row r="8" spans="1:23" ht="34.5" customHeight="1" x14ac:dyDescent="0.25">
      <c r="A8" s="211">
        <v>1</v>
      </c>
      <c r="B8" s="212" t="s">
        <v>20</v>
      </c>
      <c r="C8" s="212">
        <v>37403</v>
      </c>
      <c r="D8" s="213" t="s">
        <v>21</v>
      </c>
      <c r="E8" s="214"/>
      <c r="F8" s="214"/>
      <c r="G8" s="214"/>
      <c r="H8" s="214"/>
      <c r="I8" s="215"/>
      <c r="J8" s="76" t="s">
        <v>22</v>
      </c>
      <c r="K8" s="83"/>
      <c r="L8" s="216" t="s">
        <v>23</v>
      </c>
      <c r="M8" s="77" t="s">
        <v>24</v>
      </c>
      <c r="N8" s="78" t="s">
        <v>25</v>
      </c>
      <c r="O8" s="78"/>
      <c r="P8" s="79" t="s">
        <v>26</v>
      </c>
      <c r="Q8" s="80" t="s">
        <v>27</v>
      </c>
      <c r="R8" s="81" t="s">
        <v>28</v>
      </c>
      <c r="S8" s="82">
        <v>112108.61</v>
      </c>
      <c r="T8" s="182">
        <v>823793</v>
      </c>
      <c r="U8" s="182"/>
      <c r="V8" s="185">
        <v>323765.87</v>
      </c>
      <c r="W8" s="188" t="s">
        <v>29</v>
      </c>
    </row>
    <row r="9" spans="1:23" ht="27.6" x14ac:dyDescent="0.25">
      <c r="A9" s="193"/>
      <c r="B9" s="196"/>
      <c r="C9" s="196"/>
      <c r="D9" s="201"/>
      <c r="E9" s="202"/>
      <c r="F9" s="202"/>
      <c r="G9" s="202"/>
      <c r="H9" s="202"/>
      <c r="I9" s="203"/>
      <c r="J9" s="45" t="s">
        <v>22</v>
      </c>
      <c r="K9" s="83"/>
      <c r="L9" s="191"/>
      <c r="M9" s="2" t="s">
        <v>24</v>
      </c>
      <c r="N9" s="2" t="s">
        <v>30</v>
      </c>
      <c r="O9" s="3" t="s">
        <v>31</v>
      </c>
      <c r="P9" s="4" t="s">
        <v>32</v>
      </c>
      <c r="Q9" s="5">
        <v>43447</v>
      </c>
      <c r="R9" s="6" t="s">
        <v>33</v>
      </c>
      <c r="S9" s="7">
        <v>3139677.95</v>
      </c>
      <c r="T9" s="183"/>
      <c r="U9" s="183"/>
      <c r="V9" s="186"/>
      <c r="W9" s="189"/>
    </row>
    <row r="10" spans="1:23" ht="34.5" customHeight="1" x14ac:dyDescent="0.25">
      <c r="A10" s="193"/>
      <c r="B10" s="196"/>
      <c r="C10" s="196"/>
      <c r="D10" s="201"/>
      <c r="E10" s="202"/>
      <c r="F10" s="202"/>
      <c r="G10" s="202"/>
      <c r="H10" s="202"/>
      <c r="I10" s="203"/>
      <c r="J10" s="8" t="s">
        <v>34</v>
      </c>
      <c r="K10" s="83"/>
      <c r="L10" s="191"/>
      <c r="M10" s="84" t="s">
        <v>24</v>
      </c>
      <c r="N10" s="9" t="s">
        <v>35</v>
      </c>
      <c r="O10" s="10" t="s">
        <v>36</v>
      </c>
      <c r="P10" s="11" t="s">
        <v>37</v>
      </c>
      <c r="Q10" s="12">
        <v>43398</v>
      </c>
      <c r="R10" s="13" t="s">
        <v>38</v>
      </c>
      <c r="S10" s="14">
        <v>116314.16</v>
      </c>
      <c r="T10" s="183"/>
      <c r="U10" s="183"/>
      <c r="V10" s="186"/>
      <c r="W10" s="189"/>
    </row>
    <row r="11" spans="1:23" ht="34.5" customHeight="1" x14ac:dyDescent="0.25">
      <c r="A11" s="193"/>
      <c r="B11" s="196"/>
      <c r="C11" s="196"/>
      <c r="D11" s="201"/>
      <c r="E11" s="202"/>
      <c r="F11" s="202"/>
      <c r="G11" s="202"/>
      <c r="H11" s="202"/>
      <c r="I11" s="203"/>
      <c r="J11" s="8" t="s">
        <v>39</v>
      </c>
      <c r="K11" s="83"/>
      <c r="L11" s="191"/>
      <c r="M11" s="84" t="s">
        <v>24</v>
      </c>
      <c r="N11" s="15" t="s">
        <v>35</v>
      </c>
      <c r="O11" s="16" t="s">
        <v>36</v>
      </c>
      <c r="P11" s="17" t="s">
        <v>40</v>
      </c>
      <c r="Q11" s="18" t="s">
        <v>41</v>
      </c>
      <c r="R11" s="16" t="s">
        <v>42</v>
      </c>
      <c r="S11" s="14">
        <v>16061.83</v>
      </c>
      <c r="T11" s="183"/>
      <c r="U11" s="183"/>
      <c r="V11" s="186"/>
      <c r="W11" s="189"/>
    </row>
    <row r="12" spans="1:23" ht="34.5" customHeight="1" x14ac:dyDescent="0.25">
      <c r="A12" s="193"/>
      <c r="B12" s="196"/>
      <c r="C12" s="196"/>
      <c r="D12" s="201"/>
      <c r="E12" s="202"/>
      <c r="F12" s="202"/>
      <c r="G12" s="202"/>
      <c r="H12" s="202"/>
      <c r="I12" s="203"/>
      <c r="J12" s="8" t="s">
        <v>43</v>
      </c>
      <c r="K12" s="83"/>
      <c r="L12" s="191"/>
      <c r="M12" s="2" t="s">
        <v>24</v>
      </c>
      <c r="N12" s="15" t="s">
        <v>35</v>
      </c>
      <c r="O12" s="16" t="s">
        <v>36</v>
      </c>
      <c r="P12" s="17" t="s">
        <v>44</v>
      </c>
      <c r="Q12" s="18" t="s">
        <v>45</v>
      </c>
      <c r="R12" s="16" t="s">
        <v>46</v>
      </c>
      <c r="S12" s="7">
        <v>27613.13</v>
      </c>
      <c r="T12" s="183"/>
      <c r="U12" s="183"/>
      <c r="V12" s="186"/>
      <c r="W12" s="189"/>
    </row>
    <row r="13" spans="1:23" ht="34.5" customHeight="1" x14ac:dyDescent="0.25">
      <c r="A13" s="193"/>
      <c r="B13" s="196"/>
      <c r="C13" s="196"/>
      <c r="D13" s="201"/>
      <c r="E13" s="202"/>
      <c r="F13" s="202"/>
      <c r="G13" s="202"/>
      <c r="H13" s="202"/>
      <c r="I13" s="203"/>
      <c r="J13" s="8" t="s">
        <v>47</v>
      </c>
      <c r="K13" s="83"/>
      <c r="L13" s="191"/>
      <c r="M13" s="2" t="s">
        <v>24</v>
      </c>
      <c r="N13" s="15" t="s">
        <v>35</v>
      </c>
      <c r="O13" s="16" t="s">
        <v>36</v>
      </c>
      <c r="P13" s="17" t="s">
        <v>48</v>
      </c>
      <c r="Q13" s="18" t="s">
        <v>45</v>
      </c>
      <c r="R13" s="16" t="s">
        <v>46</v>
      </c>
      <c r="S13" s="7">
        <v>28400.48</v>
      </c>
      <c r="T13" s="183"/>
      <c r="U13" s="183"/>
      <c r="V13" s="186"/>
      <c r="W13" s="189"/>
    </row>
    <row r="14" spans="1:23" ht="34.5" customHeight="1" x14ac:dyDescent="0.25">
      <c r="A14" s="193"/>
      <c r="B14" s="196"/>
      <c r="C14" s="196"/>
      <c r="D14" s="201"/>
      <c r="E14" s="202"/>
      <c r="F14" s="202"/>
      <c r="G14" s="202"/>
      <c r="H14" s="202"/>
      <c r="I14" s="203"/>
      <c r="J14" s="53" t="s">
        <v>49</v>
      </c>
      <c r="K14" s="85"/>
      <c r="L14" s="191"/>
      <c r="M14" s="9" t="s">
        <v>24</v>
      </c>
      <c r="N14" s="84" t="s">
        <v>35</v>
      </c>
      <c r="O14" s="86" t="s">
        <v>36</v>
      </c>
      <c r="P14" s="11" t="s">
        <v>50</v>
      </c>
      <c r="Q14" s="22" t="s">
        <v>51</v>
      </c>
      <c r="R14" s="40" t="s">
        <v>52</v>
      </c>
      <c r="S14" s="41">
        <v>3861.35</v>
      </c>
      <c r="T14" s="183"/>
      <c r="U14" s="183"/>
      <c r="V14" s="186"/>
      <c r="W14" s="189"/>
    </row>
    <row r="15" spans="1:23" ht="34.5" customHeight="1" x14ac:dyDescent="0.25">
      <c r="A15" s="194"/>
      <c r="B15" s="197"/>
      <c r="C15" s="197"/>
      <c r="D15" s="204"/>
      <c r="E15" s="205"/>
      <c r="F15" s="205"/>
      <c r="G15" s="205"/>
      <c r="H15" s="205"/>
      <c r="I15" s="206"/>
      <c r="J15" s="53" t="s">
        <v>53</v>
      </c>
      <c r="K15" s="191"/>
      <c r="L15" s="191"/>
      <c r="M15" s="9" t="s">
        <v>24</v>
      </c>
      <c r="N15" s="84" t="s">
        <v>35</v>
      </c>
      <c r="O15" s="86" t="s">
        <v>36</v>
      </c>
      <c r="P15" s="11" t="s">
        <v>54</v>
      </c>
      <c r="Q15" s="87">
        <v>43402</v>
      </c>
      <c r="R15" s="40" t="s">
        <v>55</v>
      </c>
      <c r="S15" s="41">
        <v>4609.28</v>
      </c>
      <c r="T15" s="184"/>
      <c r="U15" s="184"/>
      <c r="V15" s="187"/>
      <c r="W15" s="190"/>
    </row>
    <row r="16" spans="1:23" ht="33.75" customHeight="1" x14ac:dyDescent="0.25">
      <c r="A16" s="192">
        <v>2</v>
      </c>
      <c r="B16" s="195" t="s">
        <v>20</v>
      </c>
      <c r="C16" s="195">
        <v>37404</v>
      </c>
      <c r="D16" s="198" t="s">
        <v>56</v>
      </c>
      <c r="E16" s="199"/>
      <c r="F16" s="199"/>
      <c r="G16" s="199"/>
      <c r="H16" s="199"/>
      <c r="I16" s="200"/>
      <c r="J16" s="88" t="s">
        <v>57</v>
      </c>
      <c r="K16" s="191"/>
      <c r="L16" s="191"/>
      <c r="M16" s="207" t="s">
        <v>24</v>
      </c>
      <c r="N16" s="52" t="s">
        <v>35</v>
      </c>
      <c r="O16" s="51" t="s">
        <v>36</v>
      </c>
      <c r="P16" s="89" t="s">
        <v>58</v>
      </c>
      <c r="Q16" s="80" t="s">
        <v>59</v>
      </c>
      <c r="R16" s="90" t="s">
        <v>60</v>
      </c>
      <c r="S16" s="91">
        <v>1440.4</v>
      </c>
      <c r="T16" s="210">
        <v>543210</v>
      </c>
      <c r="U16" s="210"/>
      <c r="V16" s="218">
        <v>506717.43</v>
      </c>
      <c r="W16" s="219" t="s">
        <v>29</v>
      </c>
    </row>
    <row r="17" spans="1:23" ht="35.25" customHeight="1" x14ac:dyDescent="0.25">
      <c r="A17" s="193"/>
      <c r="B17" s="196"/>
      <c r="C17" s="196"/>
      <c r="D17" s="201"/>
      <c r="E17" s="202"/>
      <c r="F17" s="202"/>
      <c r="G17" s="202"/>
      <c r="H17" s="202"/>
      <c r="I17" s="203"/>
      <c r="J17" s="45" t="s">
        <v>61</v>
      </c>
      <c r="K17" s="191"/>
      <c r="L17" s="191"/>
      <c r="M17" s="208"/>
      <c r="N17" s="4" t="s">
        <v>35</v>
      </c>
      <c r="O17" s="3" t="s">
        <v>31</v>
      </c>
      <c r="P17" s="92" t="s">
        <v>62</v>
      </c>
      <c r="Q17" s="93">
        <v>43343</v>
      </c>
      <c r="R17" s="94" t="s">
        <v>63</v>
      </c>
      <c r="S17" s="95">
        <v>163894.48000000001</v>
      </c>
      <c r="T17" s="183"/>
      <c r="U17" s="183"/>
      <c r="V17" s="186"/>
      <c r="W17" s="189"/>
    </row>
    <row r="18" spans="1:23" ht="31.5" customHeight="1" x14ac:dyDescent="0.25">
      <c r="A18" s="193"/>
      <c r="B18" s="196"/>
      <c r="C18" s="196"/>
      <c r="D18" s="201"/>
      <c r="E18" s="202"/>
      <c r="F18" s="202"/>
      <c r="G18" s="202"/>
      <c r="H18" s="202"/>
      <c r="I18" s="203"/>
      <c r="J18" s="45" t="s">
        <v>64</v>
      </c>
      <c r="K18" s="191"/>
      <c r="L18" s="191"/>
      <c r="M18" s="208"/>
      <c r="N18" s="4" t="s">
        <v>30</v>
      </c>
      <c r="O18" s="3" t="s">
        <v>31</v>
      </c>
      <c r="P18" s="4" t="s">
        <v>65</v>
      </c>
      <c r="Q18" s="5">
        <v>43447</v>
      </c>
      <c r="R18" s="6" t="s">
        <v>66</v>
      </c>
      <c r="S18" s="7">
        <v>1870379.38</v>
      </c>
      <c r="T18" s="183"/>
      <c r="U18" s="183"/>
      <c r="V18" s="186"/>
      <c r="W18" s="189"/>
    </row>
    <row r="19" spans="1:23" ht="26.25" customHeight="1" x14ac:dyDescent="0.25">
      <c r="A19" s="194"/>
      <c r="B19" s="197"/>
      <c r="C19" s="197"/>
      <c r="D19" s="204"/>
      <c r="E19" s="205"/>
      <c r="F19" s="205"/>
      <c r="G19" s="205"/>
      <c r="H19" s="205"/>
      <c r="I19" s="206"/>
      <c r="J19" s="96" t="s">
        <v>67</v>
      </c>
      <c r="K19" s="191"/>
      <c r="L19" s="191"/>
      <c r="M19" s="209"/>
      <c r="N19" s="49" t="s">
        <v>35</v>
      </c>
      <c r="O19" s="48" t="s">
        <v>31</v>
      </c>
      <c r="P19" s="49" t="s">
        <v>68</v>
      </c>
      <c r="Q19" s="97" t="s">
        <v>45</v>
      </c>
      <c r="R19" s="48" t="s">
        <v>69</v>
      </c>
      <c r="S19" s="50">
        <v>19944</v>
      </c>
      <c r="T19" s="184"/>
      <c r="U19" s="184"/>
      <c r="V19" s="187"/>
      <c r="W19" s="190"/>
    </row>
    <row r="20" spans="1:23" ht="32.25" customHeight="1" x14ac:dyDescent="0.25">
      <c r="A20" s="220">
        <v>3</v>
      </c>
      <c r="B20" s="222" t="s">
        <v>20</v>
      </c>
      <c r="C20" s="222">
        <v>37405</v>
      </c>
      <c r="D20" s="224" t="s">
        <v>70</v>
      </c>
      <c r="E20" s="225"/>
      <c r="F20" s="225"/>
      <c r="G20" s="225"/>
      <c r="H20" s="225"/>
      <c r="I20" s="226"/>
      <c r="J20" s="56" t="s">
        <v>71</v>
      </c>
      <c r="K20" s="191"/>
      <c r="L20" s="191"/>
      <c r="M20" s="207" t="s">
        <v>24</v>
      </c>
      <c r="N20" s="52" t="s">
        <v>35</v>
      </c>
      <c r="O20" s="20" t="s">
        <v>31</v>
      </c>
      <c r="P20" s="21" t="s">
        <v>72</v>
      </c>
      <c r="Q20" s="22" t="s">
        <v>73</v>
      </c>
      <c r="R20" s="51" t="s">
        <v>74</v>
      </c>
      <c r="S20" s="23">
        <v>149861.85999999999</v>
      </c>
      <c r="T20" s="230">
        <v>190000</v>
      </c>
      <c r="U20" s="230"/>
      <c r="V20" s="232">
        <v>194516.64</v>
      </c>
      <c r="W20" s="234" t="s">
        <v>29</v>
      </c>
    </row>
    <row r="21" spans="1:23" s="98" customFormat="1" ht="28.5" customHeight="1" x14ac:dyDescent="0.25">
      <c r="A21" s="193"/>
      <c r="B21" s="196"/>
      <c r="C21" s="196"/>
      <c r="D21" s="201"/>
      <c r="E21" s="202"/>
      <c r="F21" s="202"/>
      <c r="G21" s="202"/>
      <c r="H21" s="202"/>
      <c r="I21" s="203"/>
      <c r="J21" s="8" t="s">
        <v>75</v>
      </c>
      <c r="K21" s="191"/>
      <c r="L21" s="191"/>
      <c r="M21" s="191"/>
      <c r="N21" s="4" t="s">
        <v>35</v>
      </c>
      <c r="O21" s="6" t="s">
        <v>31</v>
      </c>
      <c r="P21" s="4" t="s">
        <v>76</v>
      </c>
      <c r="Q21" s="46" t="s">
        <v>77</v>
      </c>
      <c r="R21" s="6" t="s">
        <v>78</v>
      </c>
      <c r="S21" s="7">
        <v>5921.36</v>
      </c>
      <c r="T21" s="183"/>
      <c r="U21" s="183"/>
      <c r="V21" s="186"/>
      <c r="W21" s="189"/>
    </row>
    <row r="22" spans="1:23" ht="36" customHeight="1" x14ac:dyDescent="0.25">
      <c r="A22" s="221"/>
      <c r="B22" s="223"/>
      <c r="C22" s="223"/>
      <c r="D22" s="227"/>
      <c r="E22" s="228"/>
      <c r="F22" s="228"/>
      <c r="G22" s="228"/>
      <c r="H22" s="228"/>
      <c r="I22" s="229"/>
      <c r="J22" s="24" t="s">
        <v>79</v>
      </c>
      <c r="K22" s="191"/>
      <c r="L22" s="191"/>
      <c r="M22" s="209"/>
      <c r="N22" s="25" t="s">
        <v>35</v>
      </c>
      <c r="O22" s="26" t="s">
        <v>31</v>
      </c>
      <c r="P22" s="25" t="s">
        <v>80</v>
      </c>
      <c r="Q22" s="27">
        <v>43497</v>
      </c>
      <c r="R22" s="26" t="s">
        <v>81</v>
      </c>
      <c r="S22" s="28">
        <v>144027.18</v>
      </c>
      <c r="T22" s="231"/>
      <c r="U22" s="231"/>
      <c r="V22" s="233"/>
      <c r="W22" s="235"/>
    </row>
    <row r="23" spans="1:23" s="39" customFormat="1" ht="30" customHeight="1" x14ac:dyDescent="0.25">
      <c r="A23" s="192">
        <v>4</v>
      </c>
      <c r="B23" s="195" t="s">
        <v>20</v>
      </c>
      <c r="C23" s="195">
        <v>37406</v>
      </c>
      <c r="D23" s="198" t="s">
        <v>82</v>
      </c>
      <c r="E23" s="199"/>
      <c r="F23" s="199"/>
      <c r="G23" s="199"/>
      <c r="H23" s="199"/>
      <c r="I23" s="200"/>
      <c r="J23" s="56" t="s">
        <v>83</v>
      </c>
      <c r="K23" s="191"/>
      <c r="L23" s="191"/>
      <c r="M23" s="207" t="s">
        <v>24</v>
      </c>
      <c r="N23" s="52" t="s">
        <v>35</v>
      </c>
      <c r="O23" s="99" t="s">
        <v>31</v>
      </c>
      <c r="P23" s="100" t="s">
        <v>84</v>
      </c>
      <c r="Q23" s="87">
        <v>43396</v>
      </c>
      <c r="R23" s="86" t="s">
        <v>63</v>
      </c>
      <c r="S23" s="14">
        <v>75070.17</v>
      </c>
      <c r="T23" s="210">
        <v>391650</v>
      </c>
      <c r="U23" s="210"/>
      <c r="V23" s="218">
        <v>381281.52</v>
      </c>
      <c r="W23" s="219" t="s">
        <v>29</v>
      </c>
    </row>
    <row r="24" spans="1:23" s="39" customFormat="1" ht="27.6" x14ac:dyDescent="0.25">
      <c r="A24" s="193"/>
      <c r="B24" s="196"/>
      <c r="C24" s="196"/>
      <c r="D24" s="201"/>
      <c r="E24" s="202"/>
      <c r="F24" s="202"/>
      <c r="G24" s="202"/>
      <c r="H24" s="202"/>
      <c r="I24" s="203"/>
      <c r="J24" s="101" t="s">
        <v>85</v>
      </c>
      <c r="K24" s="191"/>
      <c r="L24" s="191"/>
      <c r="M24" s="191"/>
      <c r="N24" s="29" t="s">
        <v>35</v>
      </c>
      <c r="O24" s="2" t="s">
        <v>31</v>
      </c>
      <c r="P24" s="29" t="s">
        <v>86</v>
      </c>
      <c r="Q24" s="32" t="s">
        <v>87</v>
      </c>
      <c r="R24" s="32" t="s">
        <v>88</v>
      </c>
      <c r="S24" s="33">
        <v>124393.25</v>
      </c>
      <c r="T24" s="183"/>
      <c r="U24" s="183"/>
      <c r="V24" s="186"/>
      <c r="W24" s="189"/>
    </row>
    <row r="25" spans="1:23" s="39" customFormat="1" ht="27.75" customHeight="1" x14ac:dyDescent="0.25">
      <c r="A25" s="193"/>
      <c r="B25" s="196"/>
      <c r="C25" s="196"/>
      <c r="D25" s="201"/>
      <c r="E25" s="202"/>
      <c r="F25" s="202"/>
      <c r="G25" s="202"/>
      <c r="H25" s="202"/>
      <c r="I25" s="203"/>
      <c r="J25" s="101" t="s">
        <v>89</v>
      </c>
      <c r="K25" s="191"/>
      <c r="L25" s="191"/>
      <c r="M25" s="236"/>
      <c r="N25" s="29" t="s">
        <v>35</v>
      </c>
      <c r="O25" s="30" t="s">
        <v>31</v>
      </c>
      <c r="P25" s="29" t="s">
        <v>90</v>
      </c>
      <c r="Q25" s="31" t="s">
        <v>91</v>
      </c>
      <c r="R25" s="32" t="s">
        <v>81</v>
      </c>
      <c r="S25" s="33">
        <v>153898.21</v>
      </c>
      <c r="T25" s="183"/>
      <c r="U25" s="183"/>
      <c r="V25" s="186"/>
      <c r="W25" s="189"/>
    </row>
    <row r="26" spans="1:23" ht="34.5" customHeight="1" x14ac:dyDescent="0.25">
      <c r="A26" s="193"/>
      <c r="B26" s="196"/>
      <c r="C26" s="196"/>
      <c r="D26" s="201"/>
      <c r="E26" s="202"/>
      <c r="F26" s="202"/>
      <c r="G26" s="202"/>
      <c r="H26" s="202"/>
      <c r="I26" s="203"/>
      <c r="J26" s="8" t="s">
        <v>92</v>
      </c>
      <c r="K26" s="191"/>
      <c r="L26" s="191"/>
      <c r="M26" s="2" t="s">
        <v>24</v>
      </c>
      <c r="N26" s="15" t="s">
        <v>35</v>
      </c>
      <c r="O26" s="16" t="s">
        <v>36</v>
      </c>
      <c r="P26" s="17" t="s">
        <v>93</v>
      </c>
      <c r="Q26" s="18" t="s">
        <v>41</v>
      </c>
      <c r="R26" s="16" t="s">
        <v>42</v>
      </c>
      <c r="S26" s="7">
        <v>8187.65</v>
      </c>
      <c r="T26" s="183"/>
      <c r="U26" s="183"/>
      <c r="V26" s="34"/>
      <c r="W26" s="35"/>
    </row>
    <row r="27" spans="1:23" s="39" customFormat="1" ht="27.6" x14ac:dyDescent="0.25">
      <c r="A27" s="194"/>
      <c r="B27" s="197"/>
      <c r="C27" s="197"/>
      <c r="D27" s="204"/>
      <c r="E27" s="205"/>
      <c r="F27" s="205"/>
      <c r="G27" s="205"/>
      <c r="H27" s="205"/>
      <c r="I27" s="206"/>
      <c r="J27" s="101" t="s">
        <v>94</v>
      </c>
      <c r="K27" s="191"/>
      <c r="L27" s="191"/>
      <c r="M27" s="9"/>
      <c r="N27" s="29" t="s">
        <v>35</v>
      </c>
      <c r="O27" s="2" t="s">
        <v>31</v>
      </c>
      <c r="P27" s="29" t="s">
        <v>95</v>
      </c>
      <c r="Q27" s="36">
        <v>43418</v>
      </c>
      <c r="R27" s="32" t="s">
        <v>96</v>
      </c>
      <c r="S27" s="33">
        <v>34193.379999999997</v>
      </c>
      <c r="T27" s="184"/>
      <c r="U27" s="184"/>
      <c r="V27" s="34"/>
      <c r="W27" s="35"/>
    </row>
    <row r="28" spans="1:23" ht="33.75" customHeight="1" x14ac:dyDescent="0.25">
      <c r="A28" s="252">
        <v>11</v>
      </c>
      <c r="B28" s="254" t="s">
        <v>20</v>
      </c>
      <c r="C28" s="256">
        <v>37426</v>
      </c>
      <c r="D28" s="258" t="s">
        <v>97</v>
      </c>
      <c r="E28" s="259"/>
      <c r="F28" s="259"/>
      <c r="G28" s="259"/>
      <c r="H28" s="259"/>
      <c r="I28" s="260"/>
      <c r="J28" s="102" t="s">
        <v>98</v>
      </c>
      <c r="K28" s="191"/>
      <c r="L28" s="191"/>
      <c r="M28" s="264" t="s">
        <v>24</v>
      </c>
      <c r="N28" s="89" t="s">
        <v>35</v>
      </c>
      <c r="O28" s="78" t="s">
        <v>31</v>
      </c>
      <c r="P28" s="89" t="s">
        <v>99</v>
      </c>
      <c r="Q28" s="80" t="s">
        <v>73</v>
      </c>
      <c r="R28" s="90" t="s">
        <v>100</v>
      </c>
      <c r="S28" s="91">
        <v>165978.4</v>
      </c>
      <c r="T28" s="210">
        <v>500000</v>
      </c>
      <c r="U28" s="210"/>
      <c r="V28" s="218">
        <v>220355.32</v>
      </c>
      <c r="W28" s="219" t="s">
        <v>29</v>
      </c>
    </row>
    <row r="29" spans="1:23" s="39" customFormat="1" ht="32.25" customHeight="1" thickBot="1" x14ac:dyDescent="0.3">
      <c r="A29" s="253"/>
      <c r="B29" s="255"/>
      <c r="C29" s="257"/>
      <c r="D29" s="261"/>
      <c r="E29" s="262"/>
      <c r="F29" s="262"/>
      <c r="G29" s="262"/>
      <c r="H29" s="262"/>
      <c r="I29" s="263"/>
      <c r="J29" s="103" t="s">
        <v>101</v>
      </c>
      <c r="K29" s="104"/>
      <c r="L29" s="217"/>
      <c r="M29" s="217"/>
      <c r="N29" s="29" t="s">
        <v>35</v>
      </c>
      <c r="O29" s="105" t="s">
        <v>31</v>
      </c>
      <c r="P29" s="105" t="s">
        <v>102</v>
      </c>
      <c r="Q29" s="106">
        <v>43439</v>
      </c>
      <c r="R29" s="107" t="s">
        <v>103</v>
      </c>
      <c r="S29" s="108">
        <v>55341.67</v>
      </c>
      <c r="T29" s="265"/>
      <c r="U29" s="265"/>
      <c r="V29" s="266"/>
      <c r="W29" s="267"/>
    </row>
    <row r="30" spans="1:23" ht="24.9" customHeight="1" thickBot="1" x14ac:dyDescent="0.3">
      <c r="A30" s="237"/>
      <c r="B30" s="238"/>
      <c r="C30" s="239"/>
      <c r="D30" s="240" t="s">
        <v>104</v>
      </c>
      <c r="E30" s="241"/>
      <c r="F30" s="241"/>
      <c r="G30" s="241"/>
      <c r="H30" s="241"/>
      <c r="I30" s="242"/>
      <c r="J30" s="109"/>
      <c r="K30" s="110">
        <f>SUM(K31:K43)</f>
        <v>643000</v>
      </c>
      <c r="L30" s="110"/>
      <c r="M30" s="110"/>
      <c r="N30" s="71"/>
      <c r="O30" s="74"/>
      <c r="P30" s="72"/>
      <c r="Q30" s="73"/>
      <c r="R30" s="74"/>
      <c r="S30" s="71"/>
      <c r="T30" s="72">
        <f>SUM(T31:T43)</f>
        <v>230870</v>
      </c>
      <c r="U30" s="72">
        <f>SUM(U31:U43)</f>
        <v>639235</v>
      </c>
      <c r="V30" s="75">
        <f>SUM(V31:V43)</f>
        <v>228297.18</v>
      </c>
      <c r="W30" s="75">
        <f>SUM(W31:W43)</f>
        <v>501577.98</v>
      </c>
    </row>
    <row r="31" spans="1:23" s="39" customFormat="1" ht="24.9" customHeight="1" x14ac:dyDescent="0.25">
      <c r="A31" s="211">
        <v>12</v>
      </c>
      <c r="B31" s="212" t="s">
        <v>105</v>
      </c>
      <c r="C31" s="212"/>
      <c r="D31" s="243" t="s">
        <v>106</v>
      </c>
      <c r="E31" s="244"/>
      <c r="F31" s="244"/>
      <c r="G31" s="244"/>
      <c r="H31" s="244"/>
      <c r="I31" s="245"/>
      <c r="J31" s="111" t="s">
        <v>107</v>
      </c>
      <c r="K31" s="268">
        <v>643000</v>
      </c>
      <c r="L31" s="216" t="s">
        <v>108</v>
      </c>
      <c r="M31" s="112" t="s">
        <v>109</v>
      </c>
      <c r="N31" s="113" t="s">
        <v>35</v>
      </c>
      <c r="O31" s="81" t="s">
        <v>31</v>
      </c>
      <c r="P31" s="113" t="s">
        <v>110</v>
      </c>
      <c r="Q31" s="114">
        <v>43298</v>
      </c>
      <c r="R31" s="115" t="s">
        <v>111</v>
      </c>
      <c r="S31" s="116">
        <v>142918.14000000001</v>
      </c>
      <c r="T31" s="182">
        <v>40000</v>
      </c>
      <c r="U31" s="182">
        <v>639235</v>
      </c>
      <c r="V31" s="117"/>
      <c r="W31" s="270">
        <v>501577.98</v>
      </c>
    </row>
    <row r="32" spans="1:23" s="39" customFormat="1" ht="32.25" customHeight="1" x14ac:dyDescent="0.25">
      <c r="A32" s="193"/>
      <c r="B32" s="196"/>
      <c r="C32" s="196"/>
      <c r="D32" s="246"/>
      <c r="E32" s="247"/>
      <c r="F32" s="247"/>
      <c r="G32" s="247"/>
      <c r="H32" s="247"/>
      <c r="I32" s="248"/>
      <c r="J32" s="272" t="s">
        <v>112</v>
      </c>
      <c r="K32" s="208"/>
      <c r="L32" s="191"/>
      <c r="M32" s="236" t="s">
        <v>109</v>
      </c>
      <c r="N32" s="275" t="s">
        <v>35</v>
      </c>
      <c r="O32" s="277" t="s">
        <v>31</v>
      </c>
      <c r="P32" s="4" t="s">
        <v>113</v>
      </c>
      <c r="Q32" s="5">
        <v>43301</v>
      </c>
      <c r="R32" s="6" t="s">
        <v>114</v>
      </c>
      <c r="S32" s="7">
        <v>82264.31</v>
      </c>
      <c r="T32" s="183"/>
      <c r="U32" s="183"/>
      <c r="V32" s="38"/>
      <c r="W32" s="271"/>
    </row>
    <row r="33" spans="1:23" s="39" customFormat="1" ht="32.25" customHeight="1" x14ac:dyDescent="0.25">
      <c r="A33" s="193"/>
      <c r="B33" s="196"/>
      <c r="C33" s="196"/>
      <c r="D33" s="246"/>
      <c r="E33" s="247"/>
      <c r="F33" s="247"/>
      <c r="G33" s="247"/>
      <c r="H33" s="247"/>
      <c r="I33" s="248"/>
      <c r="J33" s="273"/>
      <c r="K33" s="208"/>
      <c r="L33" s="191"/>
      <c r="M33" s="274"/>
      <c r="N33" s="276"/>
      <c r="O33" s="278"/>
      <c r="P33" s="4" t="s">
        <v>115</v>
      </c>
      <c r="Q33" s="5">
        <v>43398</v>
      </c>
      <c r="R33" s="6" t="s">
        <v>116</v>
      </c>
      <c r="S33" s="7">
        <v>83874.47</v>
      </c>
      <c r="T33" s="183"/>
      <c r="U33" s="183"/>
      <c r="V33" s="38"/>
      <c r="W33" s="271"/>
    </row>
    <row r="34" spans="1:23" s="39" customFormat="1" ht="32.25" customHeight="1" x14ac:dyDescent="0.25">
      <c r="A34" s="193"/>
      <c r="B34" s="196"/>
      <c r="C34" s="196"/>
      <c r="D34" s="246"/>
      <c r="E34" s="247"/>
      <c r="F34" s="247"/>
      <c r="G34" s="247"/>
      <c r="H34" s="247"/>
      <c r="I34" s="248"/>
      <c r="J34" s="37" t="s">
        <v>117</v>
      </c>
      <c r="K34" s="208"/>
      <c r="L34" s="191"/>
      <c r="M34" s="2" t="s">
        <v>109</v>
      </c>
      <c r="N34" s="4" t="s">
        <v>35</v>
      </c>
      <c r="O34" s="6" t="s">
        <v>36</v>
      </c>
      <c r="P34" s="4" t="s">
        <v>118</v>
      </c>
      <c r="Q34" s="46" t="s">
        <v>45</v>
      </c>
      <c r="R34" s="6" t="s">
        <v>78</v>
      </c>
      <c r="S34" s="7">
        <v>77138.070000000007</v>
      </c>
      <c r="T34" s="183"/>
      <c r="U34" s="183"/>
      <c r="V34" s="38"/>
      <c r="W34" s="271"/>
    </row>
    <row r="35" spans="1:23" s="39" customFormat="1" ht="32.25" customHeight="1" x14ac:dyDescent="0.25">
      <c r="A35" s="193"/>
      <c r="B35" s="196"/>
      <c r="C35" s="196"/>
      <c r="D35" s="246"/>
      <c r="E35" s="247"/>
      <c r="F35" s="247"/>
      <c r="G35" s="247"/>
      <c r="H35" s="247"/>
      <c r="I35" s="248"/>
      <c r="J35" s="37" t="s">
        <v>117</v>
      </c>
      <c r="K35" s="208"/>
      <c r="L35" s="191"/>
      <c r="M35" s="2" t="s">
        <v>109</v>
      </c>
      <c r="N35" s="4" t="s">
        <v>35</v>
      </c>
      <c r="O35" s="6" t="s">
        <v>36</v>
      </c>
      <c r="P35" s="4" t="s">
        <v>119</v>
      </c>
      <c r="Q35" s="5">
        <v>43416</v>
      </c>
      <c r="R35" s="6" t="s">
        <v>120</v>
      </c>
      <c r="S35" s="7">
        <v>51699.81</v>
      </c>
      <c r="T35" s="183"/>
      <c r="U35" s="183"/>
      <c r="V35" s="38"/>
      <c r="W35" s="271"/>
    </row>
    <row r="36" spans="1:23" s="39" customFormat="1" ht="32.25" customHeight="1" x14ac:dyDescent="0.25">
      <c r="A36" s="193"/>
      <c r="B36" s="196"/>
      <c r="C36" s="196"/>
      <c r="D36" s="246"/>
      <c r="E36" s="247"/>
      <c r="F36" s="247"/>
      <c r="G36" s="247"/>
      <c r="H36" s="247"/>
      <c r="I36" s="248"/>
      <c r="J36" s="37" t="s">
        <v>117</v>
      </c>
      <c r="K36" s="208"/>
      <c r="L36" s="191"/>
      <c r="M36" s="2" t="s">
        <v>109</v>
      </c>
      <c r="N36" s="4" t="s">
        <v>35</v>
      </c>
      <c r="O36" s="6" t="s">
        <v>36</v>
      </c>
      <c r="P36" s="4" t="s">
        <v>121</v>
      </c>
      <c r="Q36" s="5">
        <v>43578</v>
      </c>
      <c r="R36" s="6" t="s">
        <v>122</v>
      </c>
      <c r="S36" s="7">
        <v>74780.98</v>
      </c>
      <c r="T36" s="183"/>
      <c r="U36" s="183"/>
      <c r="V36" s="38"/>
      <c r="W36" s="271"/>
    </row>
    <row r="37" spans="1:23" s="39" customFormat="1" ht="33.75" customHeight="1" x14ac:dyDescent="0.25">
      <c r="A37" s="193"/>
      <c r="B37" s="196"/>
      <c r="C37" s="196"/>
      <c r="D37" s="246"/>
      <c r="E37" s="247"/>
      <c r="F37" s="247"/>
      <c r="G37" s="247"/>
      <c r="H37" s="247"/>
      <c r="I37" s="248"/>
      <c r="J37" s="45" t="s">
        <v>123</v>
      </c>
      <c r="K37" s="208"/>
      <c r="L37" s="191"/>
      <c r="M37" s="2" t="s">
        <v>109</v>
      </c>
      <c r="N37" s="4" t="s">
        <v>30</v>
      </c>
      <c r="O37" s="6" t="s">
        <v>36</v>
      </c>
      <c r="P37" s="4" t="s">
        <v>124</v>
      </c>
      <c r="Q37" s="5">
        <v>43454</v>
      </c>
      <c r="R37" s="6" t="s">
        <v>125</v>
      </c>
      <c r="S37" s="7">
        <v>134758.51</v>
      </c>
      <c r="T37" s="183"/>
      <c r="U37" s="183"/>
      <c r="V37" s="38"/>
      <c r="W37" s="271"/>
    </row>
    <row r="38" spans="1:23" s="39" customFormat="1" ht="31.5" customHeight="1" x14ac:dyDescent="0.25">
      <c r="A38" s="193"/>
      <c r="B38" s="196"/>
      <c r="C38" s="196"/>
      <c r="D38" s="246"/>
      <c r="E38" s="247"/>
      <c r="F38" s="247"/>
      <c r="G38" s="247"/>
      <c r="H38" s="247"/>
      <c r="I38" s="248"/>
      <c r="J38" s="45" t="s">
        <v>126</v>
      </c>
      <c r="K38" s="236"/>
      <c r="L38" s="191"/>
      <c r="M38" s="2" t="s">
        <v>109</v>
      </c>
      <c r="N38" s="4" t="s">
        <v>35</v>
      </c>
      <c r="O38" s="3" t="s">
        <v>31</v>
      </c>
      <c r="P38" s="4" t="s">
        <v>127</v>
      </c>
      <c r="Q38" s="5">
        <v>43224</v>
      </c>
      <c r="R38" s="6" t="s">
        <v>128</v>
      </c>
      <c r="S38" s="7">
        <v>3983.39</v>
      </c>
      <c r="T38" s="183"/>
      <c r="U38" s="183"/>
      <c r="V38" s="279">
        <v>37428.33</v>
      </c>
      <c r="W38" s="118" t="s">
        <v>29</v>
      </c>
    </row>
    <row r="39" spans="1:23" s="39" customFormat="1" ht="38.25" customHeight="1" x14ac:dyDescent="0.25">
      <c r="A39" s="193"/>
      <c r="B39" s="196"/>
      <c r="C39" s="196"/>
      <c r="D39" s="246"/>
      <c r="E39" s="247"/>
      <c r="F39" s="247"/>
      <c r="G39" s="247"/>
      <c r="H39" s="247"/>
      <c r="I39" s="248"/>
      <c r="J39" s="37" t="s">
        <v>129</v>
      </c>
      <c r="K39" s="236"/>
      <c r="L39" s="191"/>
      <c r="M39" s="119" t="s">
        <v>109</v>
      </c>
      <c r="N39" s="29" t="s">
        <v>35</v>
      </c>
      <c r="O39" s="32" t="s">
        <v>31</v>
      </c>
      <c r="P39" s="29" t="s">
        <v>130</v>
      </c>
      <c r="Q39" s="120">
        <v>43402</v>
      </c>
      <c r="R39" s="32" t="s">
        <v>78</v>
      </c>
      <c r="S39" s="33">
        <v>25417.52</v>
      </c>
      <c r="T39" s="183"/>
      <c r="U39" s="183"/>
      <c r="V39" s="280"/>
      <c r="W39" s="118" t="s">
        <v>29</v>
      </c>
    </row>
    <row r="40" spans="1:23" s="39" customFormat="1" ht="38.25" customHeight="1" x14ac:dyDescent="0.25">
      <c r="A40" s="193"/>
      <c r="B40" s="196"/>
      <c r="C40" s="196"/>
      <c r="D40" s="246"/>
      <c r="E40" s="247"/>
      <c r="F40" s="247"/>
      <c r="G40" s="247"/>
      <c r="H40" s="247"/>
      <c r="I40" s="248"/>
      <c r="J40" s="37" t="s">
        <v>131</v>
      </c>
      <c r="K40" s="119"/>
      <c r="L40" s="191"/>
      <c r="M40" s="119" t="s">
        <v>109</v>
      </c>
      <c r="N40" s="29" t="s">
        <v>35</v>
      </c>
      <c r="O40" s="32" t="s">
        <v>31</v>
      </c>
      <c r="P40" s="29" t="s">
        <v>132</v>
      </c>
      <c r="Q40" s="120">
        <v>43426</v>
      </c>
      <c r="R40" s="32" t="s">
        <v>78</v>
      </c>
      <c r="S40" s="33">
        <v>6874.25</v>
      </c>
      <c r="T40" s="183"/>
      <c r="U40" s="183"/>
      <c r="V40" s="280"/>
      <c r="W40" s="118" t="s">
        <v>29</v>
      </c>
    </row>
    <row r="41" spans="1:23" s="39" customFormat="1" ht="33.75" customHeight="1" x14ac:dyDescent="0.25">
      <c r="A41" s="194"/>
      <c r="B41" s="197"/>
      <c r="C41" s="197"/>
      <c r="D41" s="249"/>
      <c r="E41" s="250"/>
      <c r="F41" s="250"/>
      <c r="G41" s="250"/>
      <c r="H41" s="250"/>
      <c r="I41" s="251"/>
      <c r="J41" s="121" t="s">
        <v>133</v>
      </c>
      <c r="K41" s="122"/>
      <c r="L41" s="269"/>
      <c r="M41" s="123" t="s">
        <v>109</v>
      </c>
      <c r="N41" s="49" t="s">
        <v>35</v>
      </c>
      <c r="O41" s="48" t="s">
        <v>31</v>
      </c>
      <c r="P41" s="49" t="s">
        <v>134</v>
      </c>
      <c r="Q41" s="124">
        <v>43423</v>
      </c>
      <c r="R41" s="48" t="s">
        <v>78</v>
      </c>
      <c r="S41" s="48" t="s">
        <v>135</v>
      </c>
      <c r="T41" s="184"/>
      <c r="U41" s="184"/>
      <c r="V41" s="281"/>
      <c r="W41" s="125" t="s">
        <v>29</v>
      </c>
    </row>
    <row r="42" spans="1:23" ht="36" customHeight="1" x14ac:dyDescent="0.25">
      <c r="A42" s="126">
        <v>5</v>
      </c>
      <c r="B42" s="127" t="s">
        <v>20</v>
      </c>
      <c r="C42" s="127">
        <v>37407</v>
      </c>
      <c r="D42" s="249" t="s">
        <v>136</v>
      </c>
      <c r="E42" s="250"/>
      <c r="F42" s="250"/>
      <c r="G42" s="250"/>
      <c r="H42" s="250"/>
      <c r="I42" s="251"/>
      <c r="J42" s="24" t="s">
        <v>137</v>
      </c>
      <c r="K42" s="54"/>
      <c r="L42" s="54" t="s">
        <v>108</v>
      </c>
      <c r="M42" s="54" t="s">
        <v>109</v>
      </c>
      <c r="N42" s="4" t="s">
        <v>35</v>
      </c>
      <c r="O42" s="128" t="s">
        <v>31</v>
      </c>
      <c r="P42" s="25" t="s">
        <v>138</v>
      </c>
      <c r="Q42" s="27">
        <v>43396</v>
      </c>
      <c r="R42" s="26" t="s">
        <v>139</v>
      </c>
      <c r="S42" s="28">
        <v>153983.37</v>
      </c>
      <c r="T42" s="25">
        <v>149730</v>
      </c>
      <c r="U42" s="25"/>
      <c r="V42" s="129">
        <v>149728.92000000001</v>
      </c>
      <c r="W42" s="130" t="s">
        <v>29</v>
      </c>
    </row>
    <row r="43" spans="1:23" ht="32.25" customHeight="1" thickBot="1" x14ac:dyDescent="0.3">
      <c r="A43" s="43">
        <v>6</v>
      </c>
      <c r="B43" s="44" t="s">
        <v>20</v>
      </c>
      <c r="C43" s="44">
        <v>37408</v>
      </c>
      <c r="D43" s="246" t="s">
        <v>140</v>
      </c>
      <c r="E43" s="247"/>
      <c r="F43" s="247"/>
      <c r="G43" s="247"/>
      <c r="H43" s="247"/>
      <c r="I43" s="248"/>
      <c r="J43" s="53" t="s">
        <v>141</v>
      </c>
      <c r="K43" s="9"/>
      <c r="L43" s="9"/>
      <c r="M43" s="9" t="s">
        <v>142</v>
      </c>
      <c r="N43" s="29" t="s">
        <v>35</v>
      </c>
      <c r="O43" s="30" t="s">
        <v>31</v>
      </c>
      <c r="P43" s="11" t="s">
        <v>143</v>
      </c>
      <c r="Q43" s="12">
        <v>43382</v>
      </c>
      <c r="R43" s="40" t="s">
        <v>144</v>
      </c>
      <c r="S43" s="41">
        <v>43834.04</v>
      </c>
      <c r="T43" s="11">
        <v>41140</v>
      </c>
      <c r="U43" s="11"/>
      <c r="V43" s="34">
        <v>41139.93</v>
      </c>
      <c r="W43" s="35" t="s">
        <v>29</v>
      </c>
    </row>
    <row r="44" spans="1:23" ht="24.9" customHeight="1" thickBot="1" x14ac:dyDescent="0.3">
      <c r="A44" s="237"/>
      <c r="B44" s="238"/>
      <c r="C44" s="239"/>
      <c r="D44" s="240" t="s">
        <v>145</v>
      </c>
      <c r="E44" s="241"/>
      <c r="F44" s="241"/>
      <c r="G44" s="241"/>
      <c r="H44" s="241"/>
      <c r="I44" s="242"/>
      <c r="J44" s="109"/>
      <c r="K44" s="110">
        <f>SUM(K45:K49)</f>
        <v>190000</v>
      </c>
      <c r="L44" s="110"/>
      <c r="M44" s="110"/>
      <c r="N44" s="71"/>
      <c r="O44" s="74"/>
      <c r="P44" s="72"/>
      <c r="Q44" s="73"/>
      <c r="R44" s="74"/>
      <c r="S44" s="71"/>
      <c r="T44" s="72">
        <f>SUM(T45:T49)</f>
        <v>104270</v>
      </c>
      <c r="U44" s="72">
        <f>SUM(U45:U49)</f>
        <v>153765</v>
      </c>
      <c r="V44" s="75">
        <f>SUM(V45:V50)</f>
        <v>100862.73</v>
      </c>
      <c r="W44" s="75">
        <f>SUM(W45:W50)</f>
        <v>153764.41</v>
      </c>
    </row>
    <row r="45" spans="1:23" ht="28.5" customHeight="1" x14ac:dyDescent="0.25">
      <c r="A45" s="193">
        <v>7</v>
      </c>
      <c r="B45" s="196" t="s">
        <v>20</v>
      </c>
      <c r="C45" s="196">
        <v>37409</v>
      </c>
      <c r="D45" s="246" t="s">
        <v>146</v>
      </c>
      <c r="E45" s="247"/>
      <c r="F45" s="247"/>
      <c r="G45" s="247"/>
      <c r="H45" s="247"/>
      <c r="I45" s="248"/>
      <c r="J45" s="53" t="s">
        <v>147</v>
      </c>
      <c r="K45" s="9">
        <v>150000</v>
      </c>
      <c r="L45" s="191" t="s">
        <v>108</v>
      </c>
      <c r="M45" s="9" t="s">
        <v>148</v>
      </c>
      <c r="N45" s="11" t="s">
        <v>35</v>
      </c>
      <c r="O45" s="30" t="s">
        <v>31</v>
      </c>
      <c r="P45" s="11" t="s">
        <v>149</v>
      </c>
      <c r="Q45" s="12">
        <v>43424</v>
      </c>
      <c r="R45" s="40" t="s">
        <v>81</v>
      </c>
      <c r="S45" s="41">
        <v>73446.240000000005</v>
      </c>
      <c r="T45" s="183">
        <v>76862</v>
      </c>
      <c r="U45" s="11"/>
      <c r="V45" s="186">
        <v>73455.009999999995</v>
      </c>
      <c r="W45" s="189" t="s">
        <v>29</v>
      </c>
    </row>
    <row r="46" spans="1:23" ht="24.75" customHeight="1" x14ac:dyDescent="0.25">
      <c r="A46" s="194"/>
      <c r="B46" s="197"/>
      <c r="C46" s="197"/>
      <c r="D46" s="249"/>
      <c r="E46" s="250"/>
      <c r="F46" s="250"/>
      <c r="G46" s="250"/>
      <c r="H46" s="250"/>
      <c r="I46" s="251"/>
      <c r="J46" s="8" t="s">
        <v>150</v>
      </c>
      <c r="K46" s="83"/>
      <c r="L46" s="269"/>
      <c r="M46" s="2" t="s">
        <v>29</v>
      </c>
      <c r="N46" s="2" t="s">
        <v>35</v>
      </c>
      <c r="O46" s="3" t="s">
        <v>31</v>
      </c>
      <c r="P46" s="4" t="s">
        <v>151</v>
      </c>
      <c r="Q46" s="46" t="s">
        <v>45</v>
      </c>
      <c r="R46" s="6" t="s">
        <v>28</v>
      </c>
      <c r="S46" s="7">
        <v>3878</v>
      </c>
      <c r="T46" s="184"/>
      <c r="U46" s="11"/>
      <c r="V46" s="187"/>
      <c r="W46" s="190"/>
    </row>
    <row r="47" spans="1:23" ht="31.5" customHeight="1" x14ac:dyDescent="0.25">
      <c r="A47" s="192">
        <v>8</v>
      </c>
      <c r="B47" s="195" t="s">
        <v>20</v>
      </c>
      <c r="C47" s="195">
        <v>37410</v>
      </c>
      <c r="D47" s="198" t="s">
        <v>152</v>
      </c>
      <c r="E47" s="199"/>
      <c r="F47" s="199"/>
      <c r="G47" s="199"/>
      <c r="H47" s="199"/>
      <c r="I47" s="200"/>
      <c r="J47" s="131" t="s">
        <v>153</v>
      </c>
      <c r="K47" s="264">
        <v>40000</v>
      </c>
      <c r="L47" s="132" t="s">
        <v>108</v>
      </c>
      <c r="M47" s="132" t="s">
        <v>154</v>
      </c>
      <c r="N47" s="55" t="s">
        <v>35</v>
      </c>
      <c r="O47" s="133" t="s">
        <v>31</v>
      </c>
      <c r="P47" s="55" t="s">
        <v>155</v>
      </c>
      <c r="Q47" s="134" t="s">
        <v>156</v>
      </c>
      <c r="R47" s="133" t="s">
        <v>157</v>
      </c>
      <c r="S47" s="135">
        <v>27307.72</v>
      </c>
      <c r="T47" s="210">
        <v>27408</v>
      </c>
      <c r="U47" s="55"/>
      <c r="V47" s="279">
        <v>27407.72</v>
      </c>
      <c r="W47" s="136" t="s">
        <v>29</v>
      </c>
    </row>
    <row r="48" spans="1:23" ht="31.5" customHeight="1" x14ac:dyDescent="0.25">
      <c r="A48" s="194"/>
      <c r="B48" s="197"/>
      <c r="C48" s="197"/>
      <c r="D48" s="204"/>
      <c r="E48" s="205"/>
      <c r="F48" s="205"/>
      <c r="G48" s="205"/>
      <c r="H48" s="205"/>
      <c r="I48" s="206"/>
      <c r="J48" s="131" t="s">
        <v>158</v>
      </c>
      <c r="K48" s="269"/>
      <c r="L48" s="132" t="s">
        <v>108</v>
      </c>
      <c r="M48" s="132"/>
      <c r="N48" s="55" t="s">
        <v>35</v>
      </c>
      <c r="O48" s="133" t="s">
        <v>31</v>
      </c>
      <c r="P48" s="55" t="s">
        <v>159</v>
      </c>
      <c r="Q48" s="134"/>
      <c r="R48" s="133"/>
      <c r="S48" s="135"/>
      <c r="T48" s="184"/>
      <c r="U48" s="55"/>
      <c r="V48" s="281"/>
      <c r="W48" s="136" t="s">
        <v>29</v>
      </c>
    </row>
    <row r="49" spans="1:23" ht="35.25" customHeight="1" x14ac:dyDescent="0.25">
      <c r="A49" s="192">
        <v>13</v>
      </c>
      <c r="B49" s="195" t="s">
        <v>105</v>
      </c>
      <c r="C49" s="195"/>
      <c r="D49" s="258" t="s">
        <v>160</v>
      </c>
      <c r="E49" s="259"/>
      <c r="F49" s="259"/>
      <c r="G49" s="259"/>
      <c r="H49" s="259"/>
      <c r="I49" s="260"/>
      <c r="J49" s="88" t="s">
        <v>161</v>
      </c>
      <c r="K49" s="21"/>
      <c r="L49" s="21" t="s">
        <v>108</v>
      </c>
      <c r="M49" s="21" t="s">
        <v>162</v>
      </c>
      <c r="N49" s="52" t="s">
        <v>35</v>
      </c>
      <c r="O49" s="51" t="s">
        <v>31</v>
      </c>
      <c r="P49" s="52" t="s">
        <v>163</v>
      </c>
      <c r="Q49" s="137" t="s">
        <v>164</v>
      </c>
      <c r="R49" s="51" t="s">
        <v>165</v>
      </c>
      <c r="S49" s="23">
        <v>55309.24</v>
      </c>
      <c r="T49" s="210" t="s">
        <v>29</v>
      </c>
      <c r="U49" s="210">
        <v>153765</v>
      </c>
      <c r="V49" s="218" t="s">
        <v>29</v>
      </c>
      <c r="W49" s="219">
        <v>153764.41</v>
      </c>
    </row>
    <row r="50" spans="1:23" ht="31.5" customHeight="1" thickBot="1" x14ac:dyDescent="0.3">
      <c r="A50" s="193"/>
      <c r="B50" s="196"/>
      <c r="C50" s="196"/>
      <c r="D50" s="246"/>
      <c r="E50" s="247"/>
      <c r="F50" s="247"/>
      <c r="G50" s="247"/>
      <c r="H50" s="247"/>
      <c r="I50" s="248"/>
      <c r="J50" s="45" t="s">
        <v>166</v>
      </c>
      <c r="K50" s="2"/>
      <c r="L50" s="2" t="s">
        <v>108</v>
      </c>
      <c r="M50" s="2" t="s">
        <v>162</v>
      </c>
      <c r="N50" s="4" t="s">
        <v>35</v>
      </c>
      <c r="O50" s="31" t="s">
        <v>31</v>
      </c>
      <c r="P50" s="4" t="s">
        <v>167</v>
      </c>
      <c r="Q50" s="5">
        <v>43360</v>
      </c>
      <c r="R50" s="6" t="s">
        <v>168</v>
      </c>
      <c r="S50" s="7">
        <v>98455.22</v>
      </c>
      <c r="T50" s="183"/>
      <c r="U50" s="183"/>
      <c r="V50" s="186"/>
      <c r="W50" s="189"/>
    </row>
    <row r="51" spans="1:23" ht="24.9" customHeight="1" thickBot="1" x14ac:dyDescent="0.3">
      <c r="A51" s="237"/>
      <c r="B51" s="238"/>
      <c r="C51" s="239"/>
      <c r="D51" s="240" t="s">
        <v>169</v>
      </c>
      <c r="E51" s="241"/>
      <c r="F51" s="241"/>
      <c r="G51" s="241"/>
      <c r="H51" s="241"/>
      <c r="I51" s="242"/>
      <c r="J51" s="109"/>
      <c r="K51" s="110">
        <f>SUM(K52:K57)</f>
        <v>5234415</v>
      </c>
      <c r="L51" s="110"/>
      <c r="M51" s="110"/>
      <c r="N51" s="71"/>
      <c r="O51" s="74"/>
      <c r="P51" s="72"/>
      <c r="Q51" s="73"/>
      <c r="R51" s="74"/>
      <c r="S51" s="71"/>
      <c r="T51" s="72">
        <f>SUM(T52:T57)</f>
        <v>380000</v>
      </c>
      <c r="U51" s="72">
        <f>SUM(U52:U57)</f>
        <v>0</v>
      </c>
      <c r="V51" s="75">
        <f>SUM(V52:V57)</f>
        <v>688731.85</v>
      </c>
      <c r="W51" s="75">
        <f>SUM(W52:W57)</f>
        <v>0</v>
      </c>
    </row>
    <row r="52" spans="1:23" ht="36" customHeight="1" x14ac:dyDescent="0.25">
      <c r="A52" s="282">
        <v>9</v>
      </c>
      <c r="B52" s="283" t="s">
        <v>20</v>
      </c>
      <c r="C52" s="283">
        <v>37411</v>
      </c>
      <c r="D52" s="284" t="s">
        <v>170</v>
      </c>
      <c r="E52" s="285"/>
      <c r="F52" s="285"/>
      <c r="G52" s="285"/>
      <c r="H52" s="285"/>
      <c r="I52" s="286"/>
      <c r="J52" s="138" t="s">
        <v>171</v>
      </c>
      <c r="K52" s="216">
        <v>2096581</v>
      </c>
      <c r="L52" s="216" t="s">
        <v>172</v>
      </c>
      <c r="M52" s="112" t="s">
        <v>154</v>
      </c>
      <c r="N52" s="113" t="s">
        <v>35</v>
      </c>
      <c r="O52" s="139" t="s">
        <v>36</v>
      </c>
      <c r="P52" s="113" t="s">
        <v>173</v>
      </c>
      <c r="Q52" s="114">
        <v>43381</v>
      </c>
      <c r="R52" s="115" t="s">
        <v>78</v>
      </c>
      <c r="S52" s="116">
        <v>165795.79999999999</v>
      </c>
      <c r="T52" s="290">
        <v>200000</v>
      </c>
      <c r="U52" s="290"/>
      <c r="V52" s="291">
        <v>223089.24</v>
      </c>
      <c r="W52" s="270" t="s">
        <v>29</v>
      </c>
    </row>
    <row r="53" spans="1:23" ht="30" customHeight="1" x14ac:dyDescent="0.25">
      <c r="A53" s="193"/>
      <c r="B53" s="196"/>
      <c r="C53" s="196"/>
      <c r="D53" s="246"/>
      <c r="E53" s="247"/>
      <c r="F53" s="247"/>
      <c r="G53" s="247"/>
      <c r="H53" s="247"/>
      <c r="I53" s="248"/>
      <c r="J53" s="140" t="s">
        <v>174</v>
      </c>
      <c r="K53" s="191"/>
      <c r="L53" s="191"/>
      <c r="M53" s="36" t="s">
        <v>29</v>
      </c>
      <c r="N53" s="36"/>
      <c r="O53" s="36" t="s">
        <v>31</v>
      </c>
      <c r="P53" s="36" t="s">
        <v>175</v>
      </c>
      <c r="Q53" s="141">
        <v>43416</v>
      </c>
      <c r="R53" s="142" t="s">
        <v>78</v>
      </c>
      <c r="S53" s="42">
        <v>5429.2</v>
      </c>
      <c r="T53" s="183"/>
      <c r="U53" s="183"/>
      <c r="V53" s="186"/>
      <c r="W53" s="189"/>
    </row>
    <row r="54" spans="1:23" ht="30" customHeight="1" x14ac:dyDescent="0.25">
      <c r="A54" s="221"/>
      <c r="B54" s="223"/>
      <c r="C54" s="223"/>
      <c r="D54" s="287"/>
      <c r="E54" s="288"/>
      <c r="F54" s="288"/>
      <c r="G54" s="288"/>
      <c r="H54" s="288"/>
      <c r="I54" s="289"/>
      <c r="J54" s="24" t="s">
        <v>176</v>
      </c>
      <c r="K54" s="269"/>
      <c r="L54" s="269"/>
      <c r="M54" s="54" t="s">
        <v>29</v>
      </c>
      <c r="N54" s="100" t="s">
        <v>35</v>
      </c>
      <c r="O54" s="26" t="s">
        <v>31</v>
      </c>
      <c r="P54" s="25" t="s">
        <v>177</v>
      </c>
      <c r="Q54" s="27">
        <v>43444</v>
      </c>
      <c r="R54" s="26" t="s">
        <v>178</v>
      </c>
      <c r="S54" s="28">
        <v>81675.199999999997</v>
      </c>
      <c r="T54" s="231"/>
      <c r="U54" s="231"/>
      <c r="V54" s="233"/>
      <c r="W54" s="235"/>
    </row>
    <row r="55" spans="1:23" ht="36" customHeight="1" x14ac:dyDescent="0.25">
      <c r="A55" s="220">
        <v>10</v>
      </c>
      <c r="B55" s="222" t="s">
        <v>20</v>
      </c>
      <c r="C55" s="222">
        <v>37412</v>
      </c>
      <c r="D55" s="307" t="s">
        <v>179</v>
      </c>
      <c r="E55" s="308"/>
      <c r="F55" s="308"/>
      <c r="G55" s="308"/>
      <c r="H55" s="308"/>
      <c r="I55" s="309"/>
      <c r="J55" s="56" t="s">
        <v>180</v>
      </c>
      <c r="K55" s="264">
        <v>3137834</v>
      </c>
      <c r="L55" s="264" t="s">
        <v>172</v>
      </c>
      <c r="M55" s="143" t="s">
        <v>181</v>
      </c>
      <c r="N55" s="52" t="s">
        <v>35</v>
      </c>
      <c r="O55" s="20" t="s">
        <v>31</v>
      </c>
      <c r="P55" s="52" t="s">
        <v>182</v>
      </c>
      <c r="Q55" s="144">
        <v>43301</v>
      </c>
      <c r="R55" s="51" t="s">
        <v>183</v>
      </c>
      <c r="S55" s="23">
        <v>166031.66</v>
      </c>
      <c r="T55" s="230">
        <v>180000</v>
      </c>
      <c r="U55" s="230"/>
      <c r="V55" s="232">
        <v>465642.61</v>
      </c>
      <c r="W55" s="234" t="s">
        <v>29</v>
      </c>
    </row>
    <row r="56" spans="1:23" ht="27.6" x14ac:dyDescent="0.25">
      <c r="A56" s="193"/>
      <c r="B56" s="196"/>
      <c r="C56" s="196"/>
      <c r="D56" s="246"/>
      <c r="E56" s="247"/>
      <c r="F56" s="247"/>
      <c r="G56" s="247"/>
      <c r="H56" s="247"/>
      <c r="I56" s="248"/>
      <c r="J56" s="140" t="s">
        <v>184</v>
      </c>
      <c r="K56" s="191"/>
      <c r="L56" s="191"/>
      <c r="M56" s="15" t="s">
        <v>181</v>
      </c>
      <c r="N56" s="36" t="s">
        <v>30</v>
      </c>
      <c r="O56" s="3" t="s">
        <v>31</v>
      </c>
      <c r="P56" s="36" t="s">
        <v>185</v>
      </c>
      <c r="Q56" s="5">
        <v>43451</v>
      </c>
      <c r="R56" s="6" t="s">
        <v>186</v>
      </c>
      <c r="S56" s="42">
        <v>348192.62</v>
      </c>
      <c r="T56" s="183"/>
      <c r="U56" s="183"/>
      <c r="V56" s="186"/>
      <c r="W56" s="189"/>
    </row>
    <row r="57" spans="1:23" ht="37.5" customHeight="1" x14ac:dyDescent="0.25">
      <c r="A57" s="221"/>
      <c r="B57" s="223"/>
      <c r="C57" s="223"/>
      <c r="D57" s="287"/>
      <c r="E57" s="288"/>
      <c r="F57" s="288"/>
      <c r="G57" s="288"/>
      <c r="H57" s="288"/>
      <c r="I57" s="289"/>
      <c r="J57" s="24" t="s">
        <v>187</v>
      </c>
      <c r="K57" s="269"/>
      <c r="L57" s="269"/>
      <c r="M57" s="54" t="s">
        <v>29</v>
      </c>
      <c r="N57" s="25" t="s">
        <v>35</v>
      </c>
      <c r="O57" s="145" t="s">
        <v>36</v>
      </c>
      <c r="P57" s="25" t="s">
        <v>188</v>
      </c>
      <c r="Q57" s="27">
        <v>43448</v>
      </c>
      <c r="R57" s="26" t="s">
        <v>120</v>
      </c>
      <c r="S57" s="28">
        <v>4099.6000000000004</v>
      </c>
      <c r="T57" s="231"/>
      <c r="U57" s="231"/>
      <c r="V57" s="233"/>
      <c r="W57" s="235"/>
    </row>
    <row r="58" spans="1:23" ht="30.75" customHeight="1" x14ac:dyDescent="0.25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8"/>
      <c r="S58" s="302">
        <f>SUM(S8:S57)</f>
        <v>8332325.5399999991</v>
      </c>
      <c r="T58" s="146">
        <f>SUM(T51+T44+T30+T7)</f>
        <v>3163793</v>
      </c>
      <c r="U58" s="146">
        <f>SUM(U51+U44+U30+U7)</f>
        <v>793000</v>
      </c>
      <c r="V58" s="146">
        <f>SUM(V51+V44+V30+V7)</f>
        <v>2644528.54</v>
      </c>
      <c r="W58" s="146">
        <f>SUM(W51+W44+W30+W7)</f>
        <v>655342.39</v>
      </c>
    </row>
    <row r="59" spans="1:23" ht="30.75" customHeight="1" thickBot="1" x14ac:dyDescent="0.3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1"/>
      <c r="S59" s="303"/>
      <c r="T59" s="304">
        <f>SUM(T51+U51+T44+U44+T30+T7+U7+U30)</f>
        <v>3956793</v>
      </c>
      <c r="U59" s="305"/>
      <c r="V59" s="304">
        <f>SUM(V51+W51+V44+W44+V30+V7+W7+W30)</f>
        <v>3299870.93</v>
      </c>
      <c r="W59" s="306"/>
    </row>
    <row r="60" spans="1:23" x14ac:dyDescent="0.25">
      <c r="A60" s="147"/>
      <c r="B60" s="147"/>
      <c r="C60" s="147"/>
      <c r="D60" s="148"/>
      <c r="E60" s="148"/>
      <c r="F60" s="148"/>
      <c r="G60" s="148"/>
      <c r="H60" s="148"/>
      <c r="I60" s="149"/>
      <c r="J60" s="149"/>
    </row>
    <row r="61" spans="1:23" x14ac:dyDescent="0.25">
      <c r="A61" s="147" t="s">
        <v>189</v>
      </c>
      <c r="B61" s="310" t="s">
        <v>190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  <row r="62" spans="1:23" x14ac:dyDescent="0.25">
      <c r="A62" s="147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23" x14ac:dyDescent="0.25">
      <c r="A63" s="147"/>
      <c r="B63" s="147"/>
      <c r="C63" s="147"/>
      <c r="D63" s="148"/>
      <c r="E63" s="148"/>
      <c r="F63" s="148"/>
      <c r="G63" s="148"/>
      <c r="H63" s="148"/>
      <c r="I63" s="149"/>
      <c r="J63" s="154"/>
      <c r="L63" s="155"/>
    </row>
    <row r="64" spans="1:23" x14ac:dyDescent="0.25">
      <c r="A64" s="311" t="s">
        <v>191</v>
      </c>
      <c r="B64" s="311"/>
      <c r="C64" s="311"/>
      <c r="D64" s="311"/>
      <c r="E64" s="311"/>
      <c r="F64" s="148"/>
      <c r="G64" s="148"/>
      <c r="H64" s="148"/>
      <c r="I64" s="149"/>
      <c r="J64" s="149"/>
    </row>
    <row r="65" spans="1:27" x14ac:dyDescent="0.25">
      <c r="D65" s="149"/>
      <c r="E65" s="149"/>
      <c r="F65" s="149"/>
      <c r="G65" s="149"/>
      <c r="H65" s="149"/>
      <c r="I65" s="149"/>
    </row>
    <row r="66" spans="1:27" s="19" customFormat="1" x14ac:dyDescent="0.25">
      <c r="A66" s="292" t="s">
        <v>192</v>
      </c>
      <c r="B66" s="292"/>
      <c r="C66" s="292"/>
      <c r="D66" s="292"/>
      <c r="E66" s="292"/>
      <c r="F66" s="149"/>
      <c r="G66" s="149"/>
      <c r="H66" s="149"/>
      <c r="I66" s="149"/>
      <c r="J66" s="149"/>
      <c r="K66" s="150"/>
      <c r="L66" s="150"/>
      <c r="M66" s="150"/>
      <c r="N66" s="47"/>
      <c r="O66" s="47"/>
      <c r="P66" s="150"/>
      <c r="Q66" s="151"/>
      <c r="R66" s="152"/>
      <c r="S66" s="150"/>
      <c r="T66" s="150"/>
      <c r="U66" s="150"/>
      <c r="X66" s="47"/>
      <c r="Y66" s="47"/>
      <c r="Z66" s="47"/>
      <c r="AA66" s="47"/>
    </row>
    <row r="67" spans="1:27" s="19" customFormat="1" x14ac:dyDescent="0.25">
      <c r="A67" s="150"/>
      <c r="B67" s="150"/>
      <c r="C67" s="150"/>
      <c r="D67" s="149"/>
      <c r="E67" s="149"/>
      <c r="F67" s="293" t="s">
        <v>193</v>
      </c>
      <c r="G67" s="293"/>
      <c r="H67" s="293"/>
      <c r="I67" s="293"/>
      <c r="J67" s="157"/>
      <c r="K67" s="150"/>
      <c r="L67" s="150"/>
      <c r="M67" s="150"/>
      <c r="N67" s="47"/>
      <c r="O67" s="47"/>
      <c r="P67" s="150"/>
      <c r="Q67" s="151"/>
      <c r="R67" s="152"/>
      <c r="S67" s="150"/>
      <c r="T67" s="150"/>
      <c r="U67" s="150"/>
      <c r="X67" s="47"/>
      <c r="Y67" s="47"/>
      <c r="Z67" s="47"/>
      <c r="AA67" s="47"/>
    </row>
    <row r="68" spans="1:27" s="19" customFormat="1" x14ac:dyDescent="0.25">
      <c r="A68" s="150"/>
      <c r="B68" s="150"/>
      <c r="C68" s="150"/>
      <c r="D68" s="149"/>
      <c r="E68" s="149"/>
      <c r="F68" s="294" t="s">
        <v>194</v>
      </c>
      <c r="G68" s="294"/>
      <c r="H68" s="294"/>
      <c r="I68" s="294"/>
      <c r="J68" s="158"/>
      <c r="K68" s="47"/>
      <c r="L68" s="47"/>
      <c r="M68" s="47"/>
      <c r="N68" s="47"/>
      <c r="O68" s="47"/>
      <c r="P68" s="150"/>
      <c r="Q68" s="151" t="s">
        <v>195</v>
      </c>
      <c r="R68" s="295"/>
      <c r="S68" s="295"/>
      <c r="T68" s="295"/>
      <c r="U68" s="47"/>
      <c r="X68" s="47"/>
      <c r="Y68" s="47"/>
      <c r="Z68" s="47"/>
      <c r="AA68" s="47"/>
    </row>
    <row r="69" spans="1:27" s="19" customFormat="1" x14ac:dyDescent="0.25">
      <c r="A69" s="150"/>
      <c r="B69" s="150"/>
      <c r="C69" s="150"/>
      <c r="D69" s="149"/>
      <c r="E69" s="149"/>
      <c r="F69" s="149"/>
      <c r="G69" s="149"/>
      <c r="H69" s="149"/>
      <c r="I69" s="149"/>
      <c r="J69" s="149"/>
      <c r="K69" s="47"/>
      <c r="L69" s="47"/>
      <c r="M69" s="47"/>
      <c r="N69" s="47"/>
      <c r="O69" s="47"/>
      <c r="P69" s="150"/>
      <c r="Q69" s="151"/>
      <c r="R69" s="159"/>
      <c r="S69" s="159" t="s">
        <v>196</v>
      </c>
      <c r="T69" s="160"/>
      <c r="U69" s="47"/>
      <c r="X69" s="47"/>
      <c r="Y69" s="47"/>
      <c r="Z69" s="47"/>
      <c r="AA69" s="47"/>
    </row>
    <row r="70" spans="1:27" s="19" customFormat="1" x14ac:dyDescent="0.25">
      <c r="A70" s="150"/>
      <c r="B70" s="150"/>
      <c r="C70" s="150"/>
      <c r="D70" s="149"/>
      <c r="E70" s="149"/>
      <c r="F70" s="149"/>
      <c r="G70" s="149"/>
      <c r="H70" s="149"/>
      <c r="I70" s="149"/>
      <c r="J70" s="149"/>
      <c r="K70" s="47"/>
      <c r="L70" s="47"/>
      <c r="M70" s="47"/>
      <c r="N70" s="47"/>
      <c r="O70" s="47"/>
      <c r="P70" s="150"/>
      <c r="Q70" s="151"/>
      <c r="R70" s="150"/>
      <c r="S70" s="150" t="s">
        <v>197</v>
      </c>
      <c r="T70" s="47"/>
      <c r="U70" s="47"/>
      <c r="X70" s="47"/>
      <c r="Y70" s="47"/>
      <c r="Z70" s="47"/>
      <c r="AA70" s="47"/>
    </row>
    <row r="71" spans="1:27" s="19" customFormat="1" x14ac:dyDescent="0.25">
      <c r="A71" s="150"/>
      <c r="B71" s="150"/>
      <c r="C71" s="150"/>
      <c r="D71" s="149"/>
      <c r="E71" s="149"/>
      <c r="F71" s="149"/>
      <c r="G71" s="149"/>
      <c r="H71" s="149"/>
      <c r="I71" s="149"/>
      <c r="J71" s="149"/>
      <c r="K71" s="150"/>
      <c r="L71" s="150"/>
      <c r="M71" s="150"/>
      <c r="N71" s="47"/>
      <c r="O71" s="47"/>
      <c r="P71" s="150"/>
      <c r="Q71" s="151"/>
      <c r="R71" s="152"/>
      <c r="S71" s="150"/>
      <c r="T71" s="150"/>
      <c r="U71" s="150"/>
      <c r="X71" s="47"/>
      <c r="Y71" s="47"/>
      <c r="Z71" s="47"/>
      <c r="AA71" s="47"/>
    </row>
    <row r="72" spans="1:27" s="19" customFormat="1" x14ac:dyDescent="0.25">
      <c r="A72" s="150"/>
      <c r="B72" s="150"/>
      <c r="C72" s="150"/>
      <c r="D72" s="149"/>
      <c r="E72" s="149"/>
      <c r="F72" s="149"/>
      <c r="G72" s="149"/>
      <c r="H72" s="149"/>
      <c r="I72" s="149"/>
      <c r="J72" s="149"/>
      <c r="K72" s="150"/>
      <c r="L72" s="150"/>
      <c r="M72" s="150"/>
      <c r="N72" s="47"/>
      <c r="O72" s="47"/>
      <c r="P72" s="150"/>
      <c r="Q72" s="151"/>
      <c r="R72" s="152"/>
      <c r="S72" s="150"/>
      <c r="T72" s="150"/>
      <c r="U72" s="150"/>
      <c r="X72" s="47"/>
      <c r="Y72" s="47"/>
      <c r="Z72" s="47"/>
      <c r="AA72" s="47"/>
    </row>
    <row r="73" spans="1:27" s="19" customFormat="1" x14ac:dyDescent="0.25">
      <c r="A73" s="150"/>
      <c r="B73" s="150"/>
      <c r="C73" s="150"/>
      <c r="D73" s="149"/>
      <c r="E73" s="149"/>
      <c r="F73" s="149"/>
      <c r="G73" s="149"/>
      <c r="H73" s="149"/>
      <c r="I73" s="149"/>
      <c r="J73" s="149"/>
      <c r="K73" s="150"/>
      <c r="L73" s="150"/>
      <c r="M73" s="150"/>
      <c r="N73" s="47"/>
      <c r="O73" s="47"/>
      <c r="P73" s="150"/>
      <c r="Q73" s="151"/>
      <c r="R73" s="152"/>
      <c r="S73" s="150"/>
      <c r="T73" s="150"/>
      <c r="U73" s="150"/>
      <c r="X73" s="47"/>
      <c r="Y73" s="47"/>
      <c r="Z73" s="47"/>
      <c r="AA73" s="47"/>
    </row>
    <row r="74" spans="1:27" s="19" customFormat="1" x14ac:dyDescent="0.25">
      <c r="A74" s="150"/>
      <c r="B74" s="150"/>
      <c r="C74" s="150"/>
      <c r="D74" s="149"/>
      <c r="E74" s="149"/>
      <c r="F74" s="149"/>
      <c r="G74" s="149"/>
      <c r="H74" s="149"/>
      <c r="I74" s="149"/>
      <c r="J74" s="149"/>
      <c r="K74" s="150"/>
      <c r="L74" s="150"/>
      <c r="M74" s="150"/>
      <c r="N74" s="47"/>
      <c r="O74" s="47"/>
      <c r="P74" s="150"/>
      <c r="Q74" s="151"/>
      <c r="R74" s="152"/>
      <c r="S74" s="150"/>
      <c r="T74" s="150"/>
      <c r="U74" s="150"/>
      <c r="X74" s="47"/>
      <c r="Y74" s="47"/>
      <c r="Z74" s="47"/>
      <c r="AA74" s="47"/>
    </row>
    <row r="75" spans="1:27" s="19" customFormat="1" x14ac:dyDescent="0.25">
      <c r="A75" s="150"/>
      <c r="B75" s="150"/>
      <c r="C75" s="150"/>
      <c r="D75" s="149"/>
      <c r="E75" s="149"/>
      <c r="F75" s="149"/>
      <c r="G75" s="149"/>
      <c r="H75" s="149"/>
      <c r="I75" s="149"/>
      <c r="J75" s="149"/>
      <c r="K75" s="150"/>
      <c r="L75" s="150"/>
      <c r="M75" s="150"/>
      <c r="N75" s="47"/>
      <c r="O75" s="47"/>
      <c r="P75" s="150"/>
      <c r="Q75" s="151"/>
      <c r="R75" s="152"/>
      <c r="S75" s="150"/>
      <c r="T75" s="150"/>
      <c r="U75" s="150"/>
      <c r="X75" s="47"/>
      <c r="Y75" s="47"/>
      <c r="Z75" s="47"/>
      <c r="AA75" s="47"/>
    </row>
    <row r="76" spans="1:27" s="19" customFormat="1" x14ac:dyDescent="0.25">
      <c r="A76" s="150"/>
      <c r="B76" s="150"/>
      <c r="C76" s="150"/>
      <c r="D76" s="149"/>
      <c r="E76" s="149"/>
      <c r="F76" s="149"/>
      <c r="G76" s="149"/>
      <c r="H76" s="149"/>
      <c r="I76" s="149"/>
      <c r="J76" s="149"/>
      <c r="K76" s="150"/>
      <c r="L76" s="150"/>
      <c r="M76" s="150"/>
      <c r="N76" s="47"/>
      <c r="O76" s="47"/>
      <c r="P76" s="150"/>
      <c r="Q76" s="151"/>
      <c r="R76" s="152"/>
      <c r="S76" s="150"/>
      <c r="T76" s="150"/>
      <c r="U76" s="150"/>
      <c r="X76" s="47"/>
      <c r="Y76" s="47"/>
      <c r="Z76" s="47"/>
      <c r="AA76" s="47"/>
    </row>
    <row r="77" spans="1:27" s="19" customFormat="1" x14ac:dyDescent="0.25">
      <c r="A77" s="150"/>
      <c r="B77" s="150"/>
      <c r="C77" s="150"/>
      <c r="D77" s="149"/>
      <c r="E77" s="149"/>
      <c r="F77" s="149"/>
      <c r="G77" s="149"/>
      <c r="H77" s="149"/>
      <c r="I77" s="149"/>
      <c r="J77" s="149"/>
      <c r="K77" s="150"/>
      <c r="L77" s="150"/>
      <c r="M77" s="150"/>
      <c r="N77" s="47"/>
      <c r="O77" s="47"/>
      <c r="P77" s="150"/>
      <c r="Q77" s="151"/>
      <c r="R77" s="152"/>
      <c r="S77" s="150"/>
      <c r="T77" s="150"/>
      <c r="U77" s="150"/>
      <c r="X77" s="47"/>
      <c r="Y77" s="47"/>
      <c r="Z77" s="47"/>
      <c r="AA77" s="47"/>
    </row>
    <row r="78" spans="1:27" s="19" customFormat="1" x14ac:dyDescent="0.25">
      <c r="A78" s="150"/>
      <c r="B78" s="150"/>
      <c r="C78" s="150"/>
      <c r="D78" s="149"/>
      <c r="E78" s="149"/>
      <c r="F78" s="149"/>
      <c r="G78" s="149"/>
      <c r="H78" s="149"/>
      <c r="I78" s="149"/>
      <c r="J78" s="149"/>
      <c r="K78" s="150"/>
      <c r="L78" s="150"/>
      <c r="M78" s="150"/>
      <c r="N78" s="47"/>
      <c r="O78" s="47"/>
      <c r="P78" s="150"/>
      <c r="Q78" s="151"/>
      <c r="R78" s="152"/>
      <c r="S78" s="150"/>
      <c r="T78" s="150"/>
      <c r="U78" s="150"/>
      <c r="X78" s="47"/>
      <c r="Y78" s="47"/>
      <c r="Z78" s="47"/>
      <c r="AA78" s="47"/>
    </row>
    <row r="79" spans="1:27" s="19" customFormat="1" x14ac:dyDescent="0.25">
      <c r="A79" s="150"/>
      <c r="B79" s="150"/>
      <c r="C79" s="150"/>
      <c r="D79" s="149"/>
      <c r="E79" s="149"/>
      <c r="F79" s="149"/>
      <c r="G79" s="149"/>
      <c r="H79" s="149"/>
      <c r="I79" s="149"/>
      <c r="J79" s="149"/>
      <c r="K79" s="150"/>
      <c r="L79" s="150"/>
      <c r="M79" s="150"/>
      <c r="N79" s="47"/>
      <c r="O79" s="47"/>
      <c r="P79" s="150"/>
      <c r="Q79" s="151"/>
      <c r="R79" s="152"/>
      <c r="S79" s="150"/>
      <c r="T79" s="150"/>
      <c r="U79" s="150"/>
      <c r="X79" s="47"/>
      <c r="Y79" s="47"/>
      <c r="Z79" s="47"/>
      <c r="AA79" s="47"/>
    </row>
    <row r="80" spans="1:27" s="19" customFormat="1" x14ac:dyDescent="0.25">
      <c r="A80" s="150"/>
      <c r="B80" s="150"/>
      <c r="C80" s="150"/>
      <c r="D80" s="149"/>
      <c r="E80" s="149"/>
      <c r="F80" s="149"/>
      <c r="G80" s="149"/>
      <c r="H80" s="149"/>
      <c r="I80" s="149"/>
      <c r="J80" s="149"/>
      <c r="K80" s="150"/>
      <c r="L80" s="150"/>
      <c r="M80" s="150"/>
      <c r="N80" s="47"/>
      <c r="O80" s="47"/>
      <c r="P80" s="150"/>
      <c r="Q80" s="151"/>
      <c r="R80" s="152"/>
      <c r="S80" s="150"/>
      <c r="T80" s="150"/>
      <c r="U80" s="150"/>
      <c r="X80" s="47"/>
      <c r="Y80" s="47"/>
      <c r="Z80" s="47"/>
      <c r="AA80" s="47"/>
    </row>
    <row r="81" spans="1:27" s="19" customFormat="1" x14ac:dyDescent="0.25">
      <c r="A81" s="150"/>
      <c r="B81" s="150"/>
      <c r="C81" s="150"/>
      <c r="D81" s="149"/>
      <c r="E81" s="149"/>
      <c r="F81" s="149"/>
      <c r="G81" s="149"/>
      <c r="H81" s="149"/>
      <c r="I81" s="149"/>
      <c r="J81" s="149"/>
      <c r="K81" s="150"/>
      <c r="L81" s="150"/>
      <c r="M81" s="150"/>
      <c r="N81" s="47"/>
      <c r="O81" s="47"/>
      <c r="P81" s="150"/>
      <c r="Q81" s="151"/>
      <c r="R81" s="152"/>
      <c r="S81" s="150"/>
      <c r="T81" s="150"/>
      <c r="U81" s="150"/>
      <c r="X81" s="47"/>
      <c r="Y81" s="47"/>
      <c r="Z81" s="47"/>
      <c r="AA81" s="47"/>
    </row>
    <row r="82" spans="1:27" s="150" customFormat="1" x14ac:dyDescent="0.25">
      <c r="D82" s="149"/>
      <c r="E82" s="149"/>
      <c r="F82" s="149"/>
      <c r="G82" s="149"/>
      <c r="H82" s="149"/>
      <c r="I82" s="149"/>
      <c r="J82" s="149"/>
      <c r="N82" s="47"/>
      <c r="O82" s="47"/>
      <c r="Q82" s="151"/>
      <c r="R82" s="152"/>
      <c r="V82" s="19"/>
      <c r="W82" s="19"/>
      <c r="X82" s="47"/>
      <c r="Y82" s="47"/>
      <c r="Z82" s="47"/>
      <c r="AA82" s="47"/>
    </row>
    <row r="83" spans="1:27" s="150" customFormat="1" x14ac:dyDescent="0.25">
      <c r="D83" s="149"/>
      <c r="E83" s="149"/>
      <c r="F83" s="149"/>
      <c r="G83" s="149"/>
      <c r="H83" s="149"/>
      <c r="I83" s="149"/>
      <c r="J83" s="149"/>
      <c r="N83" s="47"/>
      <c r="O83" s="47"/>
      <c r="Q83" s="151"/>
      <c r="R83" s="152"/>
      <c r="V83" s="19"/>
      <c r="W83" s="19"/>
      <c r="X83" s="47"/>
      <c r="Y83" s="47"/>
      <c r="Z83" s="47"/>
      <c r="AA83" s="47"/>
    </row>
    <row r="84" spans="1:27" s="150" customFormat="1" x14ac:dyDescent="0.25">
      <c r="D84" s="149"/>
      <c r="E84" s="149"/>
      <c r="F84" s="149"/>
      <c r="G84" s="149"/>
      <c r="H84" s="149"/>
      <c r="I84" s="149"/>
      <c r="J84" s="149"/>
      <c r="N84" s="47"/>
      <c r="O84" s="47"/>
      <c r="Q84" s="151"/>
      <c r="R84" s="152"/>
      <c r="V84" s="19"/>
      <c r="W84" s="19"/>
      <c r="X84" s="47"/>
      <c r="Y84" s="47"/>
      <c r="Z84" s="47"/>
      <c r="AA84" s="47"/>
    </row>
    <row r="85" spans="1:27" s="150" customFormat="1" x14ac:dyDescent="0.25">
      <c r="D85" s="149"/>
      <c r="E85" s="149"/>
      <c r="F85" s="149"/>
      <c r="G85" s="149"/>
      <c r="H85" s="149"/>
      <c r="I85" s="149"/>
      <c r="J85" s="149"/>
      <c r="N85" s="47"/>
      <c r="O85" s="47"/>
      <c r="Q85" s="151"/>
      <c r="R85" s="152"/>
      <c r="V85" s="19"/>
      <c r="W85" s="19"/>
      <c r="X85" s="47"/>
      <c r="Y85" s="47"/>
      <c r="Z85" s="47"/>
      <c r="AA85" s="47"/>
    </row>
    <row r="86" spans="1:27" s="150" customFormat="1" x14ac:dyDescent="0.25">
      <c r="D86" s="149"/>
      <c r="E86" s="149"/>
      <c r="F86" s="149"/>
      <c r="G86" s="149"/>
      <c r="H86" s="149"/>
      <c r="I86" s="149"/>
      <c r="J86" s="149"/>
      <c r="N86" s="47"/>
      <c r="O86" s="47"/>
      <c r="Q86" s="151"/>
      <c r="R86" s="152"/>
      <c r="V86" s="19"/>
      <c r="W86" s="19"/>
      <c r="X86" s="47"/>
      <c r="Y86" s="47"/>
      <c r="Z86" s="47"/>
      <c r="AA86" s="47"/>
    </row>
    <row r="87" spans="1:27" s="150" customFormat="1" x14ac:dyDescent="0.25">
      <c r="D87" s="149"/>
      <c r="E87" s="149"/>
      <c r="F87" s="149"/>
      <c r="G87" s="149"/>
      <c r="H87" s="149"/>
      <c r="I87" s="149"/>
      <c r="J87" s="149"/>
      <c r="N87" s="47"/>
      <c r="O87" s="47"/>
      <c r="Q87" s="151"/>
      <c r="R87" s="152"/>
      <c r="V87" s="19"/>
      <c r="W87" s="19"/>
      <c r="X87" s="47"/>
      <c r="Y87" s="47"/>
      <c r="Z87" s="47"/>
      <c r="AA87" s="47"/>
    </row>
    <row r="88" spans="1:27" s="150" customFormat="1" x14ac:dyDescent="0.25">
      <c r="D88" s="149"/>
      <c r="E88" s="149"/>
      <c r="F88" s="149"/>
      <c r="G88" s="149"/>
      <c r="H88" s="149"/>
      <c r="I88" s="149"/>
      <c r="J88" s="149"/>
      <c r="N88" s="47"/>
      <c r="O88" s="47"/>
      <c r="Q88" s="151"/>
      <c r="R88" s="152"/>
      <c r="V88" s="19"/>
      <c r="W88" s="19"/>
      <c r="X88" s="47"/>
      <c r="Y88" s="47"/>
      <c r="Z88" s="47"/>
      <c r="AA88" s="47"/>
    </row>
    <row r="89" spans="1:27" s="150" customFormat="1" x14ac:dyDescent="0.25">
      <c r="D89" s="149"/>
      <c r="E89" s="149"/>
      <c r="F89" s="149"/>
      <c r="G89" s="149"/>
      <c r="H89" s="149"/>
      <c r="I89" s="149"/>
      <c r="J89" s="149"/>
      <c r="N89" s="47"/>
      <c r="O89" s="47"/>
      <c r="Q89" s="151"/>
      <c r="R89" s="152"/>
      <c r="V89" s="19"/>
      <c r="W89" s="19"/>
      <c r="X89" s="47"/>
      <c r="Y89" s="47"/>
      <c r="Z89" s="47"/>
      <c r="AA89" s="47"/>
    </row>
    <row r="90" spans="1:27" s="150" customFormat="1" x14ac:dyDescent="0.25">
      <c r="D90" s="149"/>
      <c r="E90" s="149"/>
      <c r="F90" s="149"/>
      <c r="G90" s="149"/>
      <c r="H90" s="149"/>
      <c r="I90" s="149"/>
      <c r="J90" s="149"/>
      <c r="N90" s="47"/>
      <c r="O90" s="47"/>
      <c r="Q90" s="151"/>
      <c r="R90" s="152"/>
      <c r="V90" s="19"/>
      <c r="W90" s="19"/>
      <c r="X90" s="47"/>
      <c r="Y90" s="47"/>
      <c r="Z90" s="47"/>
      <c r="AA90" s="47"/>
    </row>
  </sheetData>
  <mergeCells count="138">
    <mergeCell ref="A66:E66"/>
    <mergeCell ref="F67:I67"/>
    <mergeCell ref="F68:I68"/>
    <mergeCell ref="R68:T68"/>
    <mergeCell ref="U55:U57"/>
    <mergeCell ref="V55:V57"/>
    <mergeCell ref="W55:W57"/>
    <mergeCell ref="A58:R59"/>
    <mergeCell ref="S58:S59"/>
    <mergeCell ref="T59:U59"/>
    <mergeCell ref="V59:W59"/>
    <mergeCell ref="A55:A57"/>
    <mergeCell ref="B55:B57"/>
    <mergeCell ref="C55:C57"/>
    <mergeCell ref="D55:I57"/>
    <mergeCell ref="K55:K57"/>
    <mergeCell ref="L55:L57"/>
    <mergeCell ref="T55:T57"/>
    <mergeCell ref="B61:O61"/>
    <mergeCell ref="A64:E64"/>
    <mergeCell ref="W49:W50"/>
    <mergeCell ref="A51:C51"/>
    <mergeCell ref="D51:I51"/>
    <mergeCell ref="A52:A54"/>
    <mergeCell ref="B52:B54"/>
    <mergeCell ref="C52:C54"/>
    <mergeCell ref="D52:I54"/>
    <mergeCell ref="K52:K54"/>
    <mergeCell ref="L52:L54"/>
    <mergeCell ref="T52:T54"/>
    <mergeCell ref="U52:U54"/>
    <mergeCell ref="V52:V54"/>
    <mergeCell ref="W52:W54"/>
    <mergeCell ref="A49:A50"/>
    <mergeCell ref="B49:B50"/>
    <mergeCell ref="C49:C50"/>
    <mergeCell ref="D49:I50"/>
    <mergeCell ref="T49:T50"/>
    <mergeCell ref="U49:U50"/>
    <mergeCell ref="V49:V50"/>
    <mergeCell ref="L45:L46"/>
    <mergeCell ref="T45:T46"/>
    <mergeCell ref="V45:V46"/>
    <mergeCell ref="O32:O33"/>
    <mergeCell ref="V38:V41"/>
    <mergeCell ref="W45:W46"/>
    <mergeCell ref="A47:A48"/>
    <mergeCell ref="B47:B48"/>
    <mergeCell ref="C47:C48"/>
    <mergeCell ref="D47:I48"/>
    <mergeCell ref="K47:K48"/>
    <mergeCell ref="T47:T48"/>
    <mergeCell ref="D42:I42"/>
    <mergeCell ref="D43:I43"/>
    <mergeCell ref="A44:C44"/>
    <mergeCell ref="D44:I44"/>
    <mergeCell ref="A45:A46"/>
    <mergeCell ref="B45:B46"/>
    <mergeCell ref="C45:C46"/>
    <mergeCell ref="D45:I46"/>
    <mergeCell ref="V47:V48"/>
    <mergeCell ref="A30:C30"/>
    <mergeCell ref="D30:I30"/>
    <mergeCell ref="A31:A41"/>
    <mergeCell ref="B31:B41"/>
    <mergeCell ref="C31:C41"/>
    <mergeCell ref="D31:I41"/>
    <mergeCell ref="W23:W25"/>
    <mergeCell ref="A28:A29"/>
    <mergeCell ref="B28:B29"/>
    <mergeCell ref="C28:C29"/>
    <mergeCell ref="D28:I29"/>
    <mergeCell ref="M28:M29"/>
    <mergeCell ref="T28:T29"/>
    <mergeCell ref="U28:U29"/>
    <mergeCell ref="V28:V29"/>
    <mergeCell ref="W28:W29"/>
    <mergeCell ref="K31:K39"/>
    <mergeCell ref="L31:L41"/>
    <mergeCell ref="T31:T41"/>
    <mergeCell ref="U31:U41"/>
    <mergeCell ref="W31:W37"/>
    <mergeCell ref="J32:J33"/>
    <mergeCell ref="M32:M33"/>
    <mergeCell ref="N32:N33"/>
    <mergeCell ref="T20:T22"/>
    <mergeCell ref="U20:U22"/>
    <mergeCell ref="V20:V22"/>
    <mergeCell ref="W20:W22"/>
    <mergeCell ref="A23:A27"/>
    <mergeCell ref="B23:B27"/>
    <mergeCell ref="C23:C27"/>
    <mergeCell ref="D23:I27"/>
    <mergeCell ref="M23:M25"/>
    <mergeCell ref="T23:T27"/>
    <mergeCell ref="U23:U27"/>
    <mergeCell ref="V23:V25"/>
    <mergeCell ref="U8:U15"/>
    <mergeCell ref="V8:V15"/>
    <mergeCell ref="W8:W15"/>
    <mergeCell ref="K15:K28"/>
    <mergeCell ref="A16:A19"/>
    <mergeCell ref="B16:B19"/>
    <mergeCell ref="C16:C19"/>
    <mergeCell ref="D16:I19"/>
    <mergeCell ref="M16:M19"/>
    <mergeCell ref="T16:T19"/>
    <mergeCell ref="A8:A15"/>
    <mergeCell ref="B8:B15"/>
    <mergeCell ref="C8:C15"/>
    <mergeCell ref="D8:I15"/>
    <mergeCell ref="L8:L29"/>
    <mergeCell ref="T8:T15"/>
    <mergeCell ref="U16:U19"/>
    <mergeCell ref="V16:V19"/>
    <mergeCell ref="W16:W19"/>
    <mergeCell ref="A20:A22"/>
    <mergeCell ref="B20:B22"/>
    <mergeCell ref="C20:C22"/>
    <mergeCell ref="D20:I22"/>
    <mergeCell ref="M20:M22"/>
    <mergeCell ref="V1:W1"/>
    <mergeCell ref="O5:O6"/>
    <mergeCell ref="P5:S5"/>
    <mergeCell ref="T5:U5"/>
    <mergeCell ref="V5:W5"/>
    <mergeCell ref="D6:I6"/>
    <mergeCell ref="D7:I7"/>
    <mergeCell ref="A2:V3"/>
    <mergeCell ref="A4:N4"/>
    <mergeCell ref="A5:A6"/>
    <mergeCell ref="B5:B6"/>
    <mergeCell ref="C5:C6"/>
    <mergeCell ref="D5:J5"/>
    <mergeCell ref="K5:K6"/>
    <mergeCell ref="L5:L6"/>
    <mergeCell ref="M5:M6"/>
    <mergeCell ref="N5:N6"/>
  </mergeCells>
  <printOptions horizontalCentered="1"/>
  <pageMargins left="0" right="0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realizačný - účelové </vt:lpstr>
      <vt:lpstr>'realizačný - účelové '!Názvy_tlače</vt:lpstr>
    </vt:vector>
  </TitlesOfParts>
  <Company>ÚY ŠDaJ STU Bratislava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Širůček</dc:creator>
  <cp:lastModifiedBy>Protušová</cp:lastModifiedBy>
  <cp:lastPrinted>2019-05-23T13:04:53Z</cp:lastPrinted>
  <dcterms:created xsi:type="dcterms:W3CDTF">2019-05-23T13:04:09Z</dcterms:created>
  <dcterms:modified xsi:type="dcterms:W3CDTF">2019-05-28T12:20:38Z</dcterms:modified>
</cp:coreProperties>
</file>