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Gogorova\Desktop\"/>
    </mc:Choice>
  </mc:AlternateContent>
  <xr:revisionPtr revIDLastSave="0" documentId="8_{EA49CC73-B5D0-4AE9-8652-08F2173CBFEC}" xr6:coauthVersionLast="36" xr6:coauthVersionMax="36" xr10:uidLastSave="{00000000-0000-0000-0000-000000000000}"/>
  <bookViews>
    <workbookView xWindow="0" yWindow="0" windowWidth="27630" windowHeight="12810" xr2:uid="{00000000-000D-0000-FFFF-FFFF00000000}"/>
  </bookViews>
  <sheets>
    <sheet name="úpravy 2023" sheetId="3" r:id="rId1"/>
    <sheet name="súhrnná 2023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3" l="1"/>
  <c r="T55" i="3"/>
  <c r="T56" i="3"/>
  <c r="P158" i="3" l="1"/>
  <c r="D157" i="3"/>
  <c r="E157" i="3"/>
  <c r="H157" i="3"/>
  <c r="I157" i="3"/>
  <c r="L157" i="3"/>
  <c r="M157" i="3"/>
  <c r="Q157" i="3"/>
  <c r="D156" i="3"/>
  <c r="D158" i="3" s="1"/>
  <c r="H156" i="3"/>
  <c r="H158" i="3" s="1"/>
  <c r="L156" i="3"/>
  <c r="L158" i="3" s="1"/>
  <c r="P156" i="3"/>
  <c r="Q156" i="3"/>
  <c r="Q158" i="3" s="1"/>
  <c r="D155" i="3"/>
  <c r="E155" i="3"/>
  <c r="E156" i="3" s="1"/>
  <c r="E158" i="3" s="1"/>
  <c r="F155" i="3"/>
  <c r="F157" i="3" s="1"/>
  <c r="G155" i="3"/>
  <c r="G156" i="3" s="1"/>
  <c r="G158" i="3" s="1"/>
  <c r="H155" i="3"/>
  <c r="I155" i="3"/>
  <c r="I156" i="3" s="1"/>
  <c r="I158" i="3" s="1"/>
  <c r="J155" i="3"/>
  <c r="J157" i="3" s="1"/>
  <c r="K155" i="3"/>
  <c r="K157" i="3" s="1"/>
  <c r="L155" i="3"/>
  <c r="M155" i="3"/>
  <c r="M156" i="3" s="1"/>
  <c r="M158" i="3" s="1"/>
  <c r="N155" i="3"/>
  <c r="N156" i="3" s="1"/>
  <c r="O155" i="3"/>
  <c r="O157" i="3" s="1"/>
  <c r="P155" i="3"/>
  <c r="P157" i="3" s="1"/>
  <c r="Q155" i="3"/>
  <c r="C155" i="3"/>
  <c r="C156" i="3" s="1"/>
  <c r="C158" i="3" s="1"/>
  <c r="K156" i="3" l="1"/>
  <c r="K158" i="3" s="1"/>
  <c r="C157" i="3"/>
  <c r="O156" i="3"/>
  <c r="O158" i="3" s="1"/>
  <c r="J156" i="3"/>
  <c r="J158" i="3" s="1"/>
  <c r="F156" i="3"/>
  <c r="F158" i="3" s="1"/>
  <c r="G157" i="3"/>
  <c r="N158" i="3"/>
  <c r="N157" i="3"/>
  <c r="R155" i="3"/>
  <c r="R156" i="3" l="1"/>
  <c r="R158" i="3"/>
  <c r="R157" i="3"/>
</calcChain>
</file>

<file path=xl/sharedStrings.xml><?xml version="1.0" encoding="utf-8"?>
<sst xmlns="http://schemas.openxmlformats.org/spreadsheetml/2006/main" count="509" uniqueCount="318">
  <si>
    <t>SvF</t>
  </si>
  <si>
    <t>SjF</t>
  </si>
  <si>
    <t>FEI</t>
  </si>
  <si>
    <t>FCHPT</t>
  </si>
  <si>
    <t>FAD</t>
  </si>
  <si>
    <t>MtF</t>
  </si>
  <si>
    <t>UVP_NC MTF</t>
  </si>
  <si>
    <t>FIIT</t>
  </si>
  <si>
    <t>ÚZ ŠDaJ</t>
  </si>
  <si>
    <t>UZ Technik</t>
  </si>
  <si>
    <t>UM</t>
  </si>
  <si>
    <t>R_STU_neúčelová</t>
  </si>
  <si>
    <t>STU aktivity</t>
  </si>
  <si>
    <t>Fakulty aktivity</t>
  </si>
  <si>
    <t>STU spolu</t>
  </si>
  <si>
    <t xml:space="preserve">Upravená dotácia podľa DZ </t>
  </si>
  <si>
    <t>Úpravy po AS</t>
  </si>
  <si>
    <t>P/PP</t>
  </si>
  <si>
    <t>Vládni štipendisti</t>
  </si>
  <si>
    <t>05T 08</t>
  </si>
  <si>
    <t>projekty DAAD, vládne štipendiá</t>
  </si>
  <si>
    <t>021 02 03</t>
  </si>
  <si>
    <t>projekty APVV</t>
  </si>
  <si>
    <t>06K 11</t>
  </si>
  <si>
    <t>prierezové projekty</t>
  </si>
  <si>
    <t>06K 12</t>
  </si>
  <si>
    <t>077 15 02</t>
  </si>
  <si>
    <t>077 11</t>
  </si>
  <si>
    <t>077 12 01</t>
  </si>
  <si>
    <t>077 11 / 610</t>
  </si>
  <si>
    <t>077 11 / 620</t>
  </si>
  <si>
    <t>077 12 01 / 610</t>
  </si>
  <si>
    <t>077 12 01 / 620</t>
  </si>
  <si>
    <t>077 15 03</t>
  </si>
  <si>
    <t>interné úpravy dotácie dľa DZ:</t>
  </si>
  <si>
    <t>Účel STU - integrátory AIS</t>
  </si>
  <si>
    <t>Úcel STU -Smernica rektora č.8 - mzdy</t>
  </si>
  <si>
    <t>Účel STU -Smernica rektora č.8 - odvody</t>
  </si>
  <si>
    <t>Účel STU - Fond rektora - mzdy</t>
  </si>
  <si>
    <t>Účel STU - Fond rektora - odvody</t>
  </si>
  <si>
    <t xml:space="preserve">Účel STU - Akademický senát </t>
  </si>
  <si>
    <t>Účel STU - AS - zákazka 1035 - mzdy</t>
  </si>
  <si>
    <t>Účel STU - AS - zákazka 1035 - odvody</t>
  </si>
  <si>
    <t>Účel STU - personálne zabezpečenie SIVVP</t>
  </si>
  <si>
    <t xml:space="preserve">Účel STU- SASPRO 2 </t>
  </si>
  <si>
    <t>vzájiomné pedagogické výkony - 5/2022 - mzdy</t>
  </si>
  <si>
    <t>vzájiomné pedagogické výkony - 5/2022 -odvody</t>
  </si>
  <si>
    <t>vzájiomné pedagogické výkony -4/2021 - mzdy</t>
  </si>
  <si>
    <t>vzájiomné pedagogické výkony -4/2021 -odvody</t>
  </si>
  <si>
    <t>presun mezi programami - mzdy</t>
  </si>
  <si>
    <t>presun mezi programami - odvody</t>
  </si>
  <si>
    <t>presun mezi programami - TaS</t>
  </si>
  <si>
    <t>úpravy spolu</t>
  </si>
  <si>
    <t>úpravy spolu dľa DZ</t>
  </si>
  <si>
    <t>FA</t>
  </si>
  <si>
    <t>R+CUP</t>
  </si>
  <si>
    <t>kv+bv</t>
  </si>
  <si>
    <t>v €</t>
  </si>
  <si>
    <t>STU  s u m á r</t>
  </si>
  <si>
    <t>UVP _NC                    MTF</t>
  </si>
  <si>
    <t>Fak.,UM,UVP spolu</t>
  </si>
  <si>
    <t xml:space="preserve">UZ ŠDaJ </t>
  </si>
  <si>
    <t>R-STU</t>
  </si>
  <si>
    <t>Bežné a kapitálové výdavky spolu</t>
  </si>
  <si>
    <t>Bežné výdavky spolu</t>
  </si>
  <si>
    <t>Program  077 -bežné výdavky v zmysle dotačnej zmluvy</t>
  </si>
  <si>
    <t xml:space="preserve">Podprogram  077 11 - VŠ vzdelávanie </t>
  </si>
  <si>
    <t xml:space="preserve">    077 11- mzdy SPOLU</t>
  </si>
  <si>
    <t>077 11 - Mzdy výkonové</t>
  </si>
  <si>
    <t>Účel STU - Fond rektora</t>
  </si>
  <si>
    <t>Účel STU -Prorektori 2022 - zákazka 1049</t>
  </si>
  <si>
    <t xml:space="preserve"> </t>
  </si>
  <si>
    <t xml:space="preserve">    077 11- odvody SPOLU</t>
  </si>
  <si>
    <t>077 11 - odvody z miezd</t>
  </si>
  <si>
    <t>Účel STU - Prorektori  2022 - zákazka 1049</t>
  </si>
  <si>
    <t xml:space="preserve">    077 11-TaS SPOLU</t>
  </si>
  <si>
    <t>077 11 - TaS neúčelové</t>
  </si>
  <si>
    <t>Účel MŠ PCA Slovakia</t>
  </si>
  <si>
    <t>Účel MŠ špecifické potreby</t>
  </si>
  <si>
    <t>Účel MŠ Študentská formula</t>
  </si>
  <si>
    <t>VO Softvér (e-Biz) ročný poplatok za licenciu</t>
  </si>
  <si>
    <t>Vydavateľská činnosť - SPECTRUM</t>
  </si>
  <si>
    <t>Medzinárodné vzťahy</t>
  </si>
  <si>
    <t>Podpora spolupráce s praxou</t>
  </si>
  <si>
    <t>Účel MŠ - odmeny v zmysle kol. zmluvy</t>
  </si>
  <si>
    <t>Účel MŠ - rekreačný príspevok</t>
  </si>
  <si>
    <t>Účel MŠ - medzinárodné súťaže(Rormula East/Alpe(ref.)</t>
  </si>
  <si>
    <t>Dodatok č. 8 _ neúčelová</t>
  </si>
  <si>
    <t>Dodatok č.10_odmeny v zmysle kol. zmluvy</t>
  </si>
  <si>
    <t>Dodatok č.10_dofinancovanie vzdelávania</t>
  </si>
  <si>
    <t>Účel MŠ - zabezpečenie prevádzky PCA</t>
  </si>
  <si>
    <t>Účel MŠ - študentská formula</t>
  </si>
  <si>
    <t>Účel MŠ - podpora študentov so špec.potrebami</t>
  </si>
  <si>
    <t>Účel STU- materiálnotech. a org. zabezp. vzdelávacích činností pre STU (Útvar vzdelávania)</t>
  </si>
  <si>
    <t>Účel STU - súdne spory a poplatky</t>
  </si>
  <si>
    <t>Účel STU - CUVTIS</t>
  </si>
  <si>
    <t>Účel STU - licencia e-BIZ</t>
  </si>
  <si>
    <t>Účel STU - činnosti vedeckej rady (Útvar vedy)</t>
  </si>
  <si>
    <t xml:space="preserve">Účel STU - činnosť VSK komisie </t>
  </si>
  <si>
    <t>Účel STU - rozvoj medzinárodných vťahov</t>
  </si>
  <si>
    <t>Účel STU - zabezpečenie externej a internej komunikácie STU(Útvar práce s ver.)</t>
  </si>
  <si>
    <t>Účel STU - činnosť akademického senátu STU</t>
  </si>
  <si>
    <t>Účel STU - činnosť Vydavateľstva STU</t>
  </si>
  <si>
    <t>Účel STU - Centrum akademického športu</t>
  </si>
  <si>
    <t>Účel STU - činnosť Univerzitného vedeckého inkubátora</t>
  </si>
  <si>
    <t>Podprogram  07712 - veda a technika</t>
  </si>
  <si>
    <t>0771201 - inštituc. veda SPOLU</t>
  </si>
  <si>
    <t>Účel STU - Akademický senát</t>
  </si>
  <si>
    <t>ANSYS, MATLAB, ARL, LabView, e-Porady</t>
  </si>
  <si>
    <t>CVT - upgrade hardvéru</t>
  </si>
  <si>
    <t>SIVVPP  energie</t>
  </si>
  <si>
    <t>Odborné databázy (EIZ) s celouniverzitným zameraním</t>
  </si>
  <si>
    <t>Sciendo (de Gruyter) - elektronické publikovanie článkov</t>
  </si>
  <si>
    <t>Zabezpečenie vzdelávania doktorandov</t>
  </si>
  <si>
    <t>Podpora medzinárodnej VT spolupráce</t>
  </si>
  <si>
    <t>Zabezpečenie agendy univerzitnej knižnice</t>
  </si>
  <si>
    <t>InQb</t>
  </si>
  <si>
    <t>Centrum akademického športu</t>
  </si>
  <si>
    <t>Vedec roka STU</t>
  </si>
  <si>
    <t>Odmenenie najlepších výstupov tvorivej činnosti</t>
  </si>
  <si>
    <t>077 12 02 - VEGA</t>
  </si>
  <si>
    <t>077 12 05 - KEGA</t>
  </si>
  <si>
    <t>Podprogram  077 13 - rozvoj VŠ</t>
  </si>
  <si>
    <t>Dodatok č. 9_CONNECT, MŠ MTF, opt.proces</t>
  </si>
  <si>
    <t>Podprogram  077 15 - sociálne služby</t>
  </si>
  <si>
    <t>0771501 - sociálne štipendiá</t>
  </si>
  <si>
    <t>0771501 - tehotenské štipendiá</t>
  </si>
  <si>
    <t>0771502 - motivačné štipendiá pre vybrané štud. odbory</t>
  </si>
  <si>
    <t xml:space="preserve">0771502 - motivačné štipendiá </t>
  </si>
  <si>
    <t>Podprogram 07715 03 spolu</t>
  </si>
  <si>
    <t>077 1503   ŠD spolu</t>
  </si>
  <si>
    <t>077 1503 - ŠD - mzdy</t>
  </si>
  <si>
    <t>077 1503 - ŠD - odvody</t>
  </si>
  <si>
    <t>077 1503 - ŠD - valorizácia</t>
  </si>
  <si>
    <t>0771503 - ŠD - valorizácia odvody</t>
  </si>
  <si>
    <t>077 1503 - ŠD -TaS</t>
  </si>
  <si>
    <t>077 1503 - strav. príspevok (09607)</t>
  </si>
  <si>
    <t>077 1503 - šport (0810)</t>
  </si>
  <si>
    <t>Podprogram 06K11 - APVV</t>
  </si>
  <si>
    <t>Podprogram 06K12- prierezové programy</t>
  </si>
  <si>
    <t>Podprogram 06K12</t>
  </si>
  <si>
    <t>Podprogram 06K0A02-štátne programy</t>
  </si>
  <si>
    <t>Podprogram 05T08 - zahr. štipendisti</t>
  </si>
  <si>
    <t>Podprogram 0210203 - proj. DAAD</t>
  </si>
  <si>
    <t>Kapitálové výdavky celkom</t>
  </si>
  <si>
    <t>Program  077 -Kapitálové výdavky v zmysle dotačnej zmluvy</t>
  </si>
  <si>
    <t>rozdelenie valorizácie z Dotačnej zmuvy</t>
  </si>
  <si>
    <t>rozdelenie valorizácie z Dotačnej zmuvy - mzdy</t>
  </si>
  <si>
    <t>rozdelenie valorizácie z Dotačnej zmuvy - odvody</t>
  </si>
  <si>
    <t>rozdelenie valorizácie z Dotačnej zmuvy - doktorandi</t>
  </si>
  <si>
    <t>Dodatok č.1_ExcP</t>
  </si>
  <si>
    <t>STU - príkaz na vyplatenie odmien_1002 - mzdy</t>
  </si>
  <si>
    <t>Dodatok č. 2 - RI 48317_Rekonštrukcia dvora pozdĺž budovy CVT-2.etapa - účelová</t>
  </si>
  <si>
    <t>STU - príkaz na vyplatenie odmien_1016 -odvody</t>
  </si>
  <si>
    <t>STU - príkaz na vyplatenie odmien_1016 - mzdy</t>
  </si>
  <si>
    <t>APVV - prierezové projekty</t>
  </si>
  <si>
    <t>077 13</t>
  </si>
  <si>
    <t>vzájiomné pedagogické výkony -2022 - mzdy</t>
  </si>
  <si>
    <t>vzájiomné pedagogické výkony -2022 -odvody</t>
  </si>
  <si>
    <t>077 12 02</t>
  </si>
  <si>
    <t>077 12 05</t>
  </si>
  <si>
    <t>Dodatok č. 3 - RI 48739_Oprava zatekajúcej strechy nad učebňami - 1.58, -1.57, Ilkovičova 2, Bratislava</t>
  </si>
  <si>
    <t>Dodatok č. 3 - RI 48740_Oprava rozvodov a šatní pri atletickom štadióne, Račianska 103, Bratislava</t>
  </si>
  <si>
    <t>Dodatok č. 3 - RI 48741_Rekonštrukcia lezatých rozvodov SV, TV a cirkulácie v novej budove - 2. NP, Radlinského 9, Bratislava</t>
  </si>
  <si>
    <t>Dodatok č. 3 - RI 48742_Vybudovanie multifunkčných ihrísk v campuse MTF, ul. Jána Bottu č. 2781/25, Trnava (v súvislosti s usporiadaním Letnej časti Slovenskej univeziády v roku 2024)</t>
  </si>
  <si>
    <t>Dodatok č. 3 - RI 48743_Implementácia inovatívnej infraštruktúry telocvične STU, Nám. Slobody 17, Bratislava (v súvislosti s usporiadaním Letnej časti Slovenskej univeziády v roku 2024)</t>
  </si>
  <si>
    <t>Schválená dotácia 2023 - vrátane Dodatku č. 1</t>
  </si>
  <si>
    <t>z toho - rozdelenie valorizácie z Dotačnej zmuvy - mzdy</t>
  </si>
  <si>
    <t>z toho - rozdelenie valorizácie z Dotačnej zmuvy - odvody</t>
  </si>
  <si>
    <t>Fond rektora</t>
  </si>
  <si>
    <t>Podpora publikovania v Open Access</t>
  </si>
  <si>
    <t>Mladý výskumník a excelentné tímy</t>
  </si>
  <si>
    <t>Spolufinancovanie projektu H2020 SASPRO 2</t>
  </si>
  <si>
    <t>Členstvo v KIC EIT, EFRA</t>
  </si>
  <si>
    <t>Audity Horizon projektov</t>
  </si>
  <si>
    <t>ACCORD 5% spolufinancovanie</t>
  </si>
  <si>
    <t>Projektové stredisko</t>
  </si>
  <si>
    <t>Právny a organizačný útvar</t>
  </si>
  <si>
    <t>077 15 03 / 0820</t>
  </si>
  <si>
    <t>077 15 03 / 0810</t>
  </si>
  <si>
    <t>Dodatok č. 4 - KEGA</t>
  </si>
  <si>
    <t>ÚPRAVY  DOTÁCIE  KAPITÁLOVÝCH  VÝDAVKOV _po SR</t>
  </si>
  <si>
    <t>ÚPRAVY  DOTÁCIE  BEŽNÝCH  VÝDAVKOV  ROK 2023 -po Správnej rade</t>
  </si>
  <si>
    <t>Súhrnná tabuľka o rozpise dotácie STU _2023_po Správnej rade</t>
  </si>
  <si>
    <t>vzájiomné pedagogické výkony -7/2022 - mzdy FCHPT na ÚM</t>
  </si>
  <si>
    <t>vzájiomné pedagogické výkony -7/2022 -odvody FCHPT na ÚM</t>
  </si>
  <si>
    <t>presun mezi programami - InQb</t>
  </si>
  <si>
    <t>presun mezi programami - InQb - TaS</t>
  </si>
  <si>
    <t>presun mezi programami - správne orgány</t>
  </si>
  <si>
    <t>presun mezi programami - Akademický senát</t>
  </si>
  <si>
    <t>077 1503 - Technik (0820)</t>
  </si>
  <si>
    <t xml:space="preserve">Účel STU - poradenské centrum </t>
  </si>
  <si>
    <t>Účel STU - Útvar vzdelávania a starostlivosti o študentov</t>
  </si>
  <si>
    <t xml:space="preserve">Účel STU - študentské aktivity </t>
  </si>
  <si>
    <t>Účel STU - kancelária kvality</t>
  </si>
  <si>
    <t>Účel STU - Útvar práce s verejnosťou</t>
  </si>
  <si>
    <t>Účel STU - ochrana duševného vlastníctva (Smernica č.8) - Know How centrum</t>
  </si>
  <si>
    <t>vzájiomné pedagogické výkony -2021,2022 (SvF) - mzdy</t>
  </si>
  <si>
    <t>vzájiomné pedagogické výkony -2021,2022 (SvF) -odvody</t>
  </si>
  <si>
    <t>Zabezpečenie činnosti Vedeckej rady STU</t>
  </si>
  <si>
    <t>Zabezpčenie činnosti Správnej rady STU</t>
  </si>
  <si>
    <t>077 1503 - Letná Univerziáda (0810)</t>
  </si>
  <si>
    <t>vzájiomné pedagogické výkony -923-22,23 - mzdy z FIIT na ÚM</t>
  </si>
  <si>
    <t>vzájiomné pedagogické výkony -923-22,23-odvody z FIIT na ÚM</t>
  </si>
  <si>
    <t>Účel MŠ - špičkový tím Modelovanie neurčitosti</t>
  </si>
  <si>
    <t>Dodatok č. 7 - 077 13, 094 13 - Rozvojové projekty (Internacionalizácia, Značka HRS4R)</t>
  </si>
  <si>
    <t>Dodatok č. 8 - 0771201,01402-N. pracovisko s neutrónovým generátorom</t>
  </si>
  <si>
    <t xml:space="preserve">FEI účelová - Nové prac. S neutrónovým generátorom </t>
  </si>
  <si>
    <t>077 15 01</t>
  </si>
  <si>
    <t>Dodatok č. 9 - sociálne štipendiá 09413</t>
  </si>
  <si>
    <t>Dodatok č. 9 - stravné 09607</t>
  </si>
  <si>
    <t>presun mezi programami - Rektorát - z TaS na TaS</t>
  </si>
  <si>
    <t>presun medzi programami - SvF - mzdové prostriedky 077 12 01</t>
  </si>
  <si>
    <t>presun medzi programami - SvF - mzdové  prostriedky - mzdy 077 11</t>
  </si>
  <si>
    <t>presun medzi programami - SvF - mzdové prostriedky - odvody 077 11</t>
  </si>
  <si>
    <t>07711</t>
  </si>
  <si>
    <t>Účel STU - kancelária kvality - vnútorný systém kvality  - mzdy</t>
  </si>
  <si>
    <t>Účel STU - kancelária kvality - vnútorný systém kvality -  odvody</t>
  </si>
  <si>
    <t>presun medzi programami - MTF z 077 12 01 na 077 11 odvody</t>
  </si>
  <si>
    <t>presun medzi programami - MTF z 077 12 01 na 077 11 mzdy</t>
  </si>
  <si>
    <t>presun medzi programami - MTF NC z 077 12 01 na 077 11 mzdy</t>
  </si>
  <si>
    <t>presun medzi programami - MTF NC z 077 12 01 na 077 11 odvody</t>
  </si>
  <si>
    <t>presun medzi programami - MTF z 077 12 01 na 077 11 mzdy + odvody</t>
  </si>
  <si>
    <t>presun medzi programami - MTF NC z 077 12 01 na 077 11 mzdy+ odvody</t>
  </si>
  <si>
    <t>077 11 /610</t>
  </si>
  <si>
    <t>077 11 /620</t>
  </si>
  <si>
    <t>STU - príkaz na vyplatenie odmien_1002- odvody</t>
  </si>
  <si>
    <t>presun mezi programami - energie MŠVVaŠ z 0771503 na 07711</t>
  </si>
  <si>
    <t xml:space="preserve">Noc výskumníkov </t>
  </si>
  <si>
    <t>presun medzi progamami - 5% ACCORD SjF z programu 07711 na 0771201</t>
  </si>
  <si>
    <t>presun medzi programami - FCHPT 077 12 01</t>
  </si>
  <si>
    <t>presun medzi programami - FCHPT 077 11 - mzdy</t>
  </si>
  <si>
    <t>presun medzi programami - FCHPT 077 11 - odvody</t>
  </si>
  <si>
    <t>presun medzi programami - FCHPT 077 11 - TaS</t>
  </si>
  <si>
    <t>Dodatok č. 10 - dofinancovanie 077 11</t>
  </si>
  <si>
    <t>Dodatok č. 10 - dofinancovanie 077 12 01</t>
  </si>
  <si>
    <t>Dodatok č. 10 - aktivity Letná univ.24 - SjF, Washington-R-STU</t>
  </si>
  <si>
    <t xml:space="preserve">Dodatok č. 10 - aktivity (ŠVOČ - FCHPT, FIIT) </t>
  </si>
  <si>
    <t>Dodatok č. 9 - ENERGIE (2.časť dotácie) - 094 13</t>
  </si>
  <si>
    <t>Dodatok č. 6 - ENERGIE (1.časť dotácie) 077 11, 094 13</t>
  </si>
  <si>
    <t>Dodatok č. 6 - ENERGIE (1.časť dotácie) 077 12 01, 014 02</t>
  </si>
  <si>
    <t>Dodatok č. 6 - ENERGIE (1.časť dotácie) 077 15 03, 096 06</t>
  </si>
  <si>
    <t>Dodatok č. 10 - ENERGIE (3.časť dotácie) - 077 11, 094 13</t>
  </si>
  <si>
    <t>Dodatok č. 10 - rekreácie 1-9</t>
  </si>
  <si>
    <t>Dodatok č. 10 - rekreácie 1-9, 10-12</t>
  </si>
  <si>
    <t>Dodatok č. 10 - dofinancovanie vzdel.činnosti VŠ 077 11</t>
  </si>
  <si>
    <t>Dodatok č. 10 - Letná univerziáda 2024 - SjF 077 11</t>
  </si>
  <si>
    <t>Dodatok č. 10 - ENERGIA (3.časť dotácie) - 077 11</t>
  </si>
  <si>
    <t>DOTÁCIA ENERGIE (1.časť dotácie)</t>
  </si>
  <si>
    <t>presun medzi programami - Letná univerziáda - z 077 11 Dodatok č. 10</t>
  </si>
  <si>
    <t>presun medzi programami - Letná univerziáda - na 077 15 03 Dodatok č. 10</t>
  </si>
  <si>
    <t>úprava Dotácia ENERGIE MTF - Dodatok č. 10 (vrátenie 164 504 eur)</t>
  </si>
  <si>
    <t>07712 - výkonové zložky + Dodatok č. 10-dofin.vedy</t>
  </si>
  <si>
    <t>Dodatok č. 10 - Príspevok na rekreáciu</t>
  </si>
  <si>
    <t>077 1503- ŠD - príspevok na rekreáciu</t>
  </si>
  <si>
    <t>DOTÁCIA ENERGIE (1.časť dotácie) 077 12 01</t>
  </si>
  <si>
    <t>Dodatok č. 10 - ŠVOČ FCHPT a FIIT (0820)</t>
  </si>
  <si>
    <t>Dodatok č. 10 - Dofinancovanie účasti na MVVŠV Washington</t>
  </si>
  <si>
    <t>DOTÁCIA ENERGIE (2.časť dotácie)</t>
  </si>
  <si>
    <t xml:space="preserve">NEROZDELENÁ dotácia </t>
  </si>
  <si>
    <t>presun medzi programami - FEI 077 12 01</t>
  </si>
  <si>
    <t>presun medzi programami - FEI 077 11 - TaS</t>
  </si>
  <si>
    <t>rekreačné poukazy - rozdelenie dotácie 10-12</t>
  </si>
  <si>
    <t>presun medzi programami - z Rektorát 077 11 - rekreačné poukazy</t>
  </si>
  <si>
    <t>presun medzi porgramami - na Rektorát 077 12 01 - rekreačné poukazy</t>
  </si>
  <si>
    <t>presun medzi porgramami - Rektorát 077 15 03 - rekreačné poukazy</t>
  </si>
  <si>
    <t>presun medzi programami - z Rektorát 077 11 - energie</t>
  </si>
  <si>
    <t>presun medzi porgramami - na Rektorát 077 12 01 - energie</t>
  </si>
  <si>
    <t>presun medzi porgramami - Rektorát 077 15 03 - energie</t>
  </si>
  <si>
    <t xml:space="preserve">DOTÁCIE BV SPOLU PODĽA DZ                                </t>
  </si>
  <si>
    <t xml:space="preserve">DOTÁCIE BV SPOLU </t>
  </si>
  <si>
    <t xml:space="preserve">DOTÁCIE KV SPOLU </t>
  </si>
  <si>
    <t xml:space="preserve">DOTÁCIE KV SPOLU PODĽA  DZ </t>
  </si>
  <si>
    <t>rozdelenie dotácie 077 11 - z Dodatku č. 10 - zaslané v JANUÁRI 2024</t>
  </si>
  <si>
    <t>rozdelenie dotácie 077 12 01 - z Dodatku č. 10 zaslané v JANUÁRI 2024</t>
  </si>
  <si>
    <t xml:space="preserve">Dodatok č. 10 - Washington - R - STU </t>
  </si>
  <si>
    <t>Dodatok č. 5 - doplatok VEGA</t>
  </si>
  <si>
    <t>Dodatok č. 5 -vratka motivačných štipendií</t>
  </si>
  <si>
    <t>Dodatok č. 4 - VEGA</t>
  </si>
  <si>
    <t>Úprava - projekt APVV-21-0173 - spolufinancovanie</t>
  </si>
  <si>
    <t>Úprava - projekt APVV-19-0401 - spolufinancovanie</t>
  </si>
  <si>
    <t>Úprava-projekt APVV-21-0144 - spolufinancovanie</t>
  </si>
  <si>
    <t xml:space="preserve">DOTÁCIA MIMO DOTAČNEJ ZMLUVY: </t>
  </si>
  <si>
    <t xml:space="preserve">Interné úpravy dotácie mimo dotačnej zmluvy: </t>
  </si>
  <si>
    <t xml:space="preserve">rôzne úpravy: </t>
  </si>
  <si>
    <t xml:space="preserve">presuny medzi súčasťami:  </t>
  </si>
  <si>
    <t xml:space="preserve">vzájomné pedagogické výkony: </t>
  </si>
  <si>
    <t xml:space="preserve">úprava - zo stĺpca STU aktivity do NEROZDELENÁ dotácia </t>
  </si>
  <si>
    <t>úprava - Fond rektora do R STU z STU aktivity - mzdy</t>
  </si>
  <si>
    <t>úprava - Fond rektora do R STU z STU aktivity - odvody</t>
  </si>
  <si>
    <t>úprava - 0771502 motivačné štipendiá z aktivít STU na R STU</t>
  </si>
  <si>
    <t>presun medzi programami jednotlivých súčastí:</t>
  </si>
  <si>
    <t>presun medzi programami - Fond rektora</t>
  </si>
  <si>
    <t>Účel STU -  Podpora spolupráce s praxou TaS</t>
  </si>
  <si>
    <t>Účel STU - spolufinancovanie  - 5% ACCORD</t>
  </si>
  <si>
    <t>Účel STU - príkaz na vyplatenie odmien_1002 - mzdy</t>
  </si>
  <si>
    <t>Účel STU - príkaz na vyplatenie odmien_1002 -odvody</t>
  </si>
  <si>
    <t>Účel STU - príkaz na vyplatenie odmien_1016- mzdy</t>
  </si>
  <si>
    <t>Účel STU - príkaz na vyplatenie odmien_1016 -odvody</t>
  </si>
  <si>
    <t>Účel STU - príkaz na vyplatenie odmien_1016- mzdy, zákazka: 7093 CEVIS Science</t>
  </si>
  <si>
    <t>Účel STU - príkaz na vyplatenie odmien_1016 -odvody, zákazka:7093 CEVIS Science</t>
  </si>
  <si>
    <t>Účel STU- Excelentné tímy mladých výskumníkov</t>
  </si>
  <si>
    <t>Účel STU - Mladý výskumník</t>
  </si>
  <si>
    <t>Účel STU - FP z R STU na FEI zákazka 1211, prac 901121 Internacionalizácia</t>
  </si>
  <si>
    <t>Účel STU - Úprava na DZ 2023- kultúra-TECHNIK</t>
  </si>
  <si>
    <t>Účel STU - úprava športu 0810 na základe zmlúv</t>
  </si>
  <si>
    <t>Účel STU - Úprava na DZ 20223- šport-CAŠ-letná univerziáda</t>
  </si>
  <si>
    <t>presun medzi programami - ÚM a R-STU - TaS (žiadosť o internú úpravu) 630</t>
  </si>
  <si>
    <t>presun medzi programami - ÚM a R-STU - Mzdy (žiadosť o internú úpravu) 610</t>
  </si>
  <si>
    <t>presun medzi programami - ÚM a R-STU - Odvody (žiadosť o internú úpravu) 620</t>
  </si>
  <si>
    <t>presun mezi programami - FEI, SjF na 077 11</t>
  </si>
  <si>
    <t>úprava - ÚM - z valorizácia doktorandi na výkonové zložky</t>
  </si>
  <si>
    <t xml:space="preserve">úprava - ÚM - z výkonové zložky na mzdy a odvody </t>
  </si>
  <si>
    <t xml:space="preserve">úprava - ÚM - z výkonové zložky na mzdy </t>
  </si>
  <si>
    <t>úprava - ÚM - z výkonové zložky na odvody</t>
  </si>
  <si>
    <t>Schválená dotácia AS 2023</t>
  </si>
  <si>
    <t>Podprogram 077 13 -zdroj 1P01,3P01 - POO</t>
  </si>
  <si>
    <t>energie - rozdelenie dotácie 10-12 (Dodatok č.9 a č.10)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</si>
</sst>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_S_k_-;\-* #,##0.00\ _S_k_-;_-* &quot;-&quot;??\ _S_k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indexed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4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b/>
      <sz val="9"/>
      <color indexed="57"/>
      <name val="Calibri"/>
      <family val="2"/>
      <charset val="238"/>
      <scheme val="minor"/>
    </font>
    <font>
      <b/>
      <i/>
      <sz val="9"/>
      <color indexed="57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9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5" fillId="0" borderId="0" applyFont="0" applyFill="0" applyBorder="0" applyAlignment="0" applyProtection="0"/>
  </cellStyleXfs>
  <cellXfs count="636">
    <xf numFmtId="0" fontId="0" fillId="0" borderId="0" xfId="0"/>
    <xf numFmtId="17" fontId="2" fillId="0" borderId="0" xfId="0" applyNumberFormat="1" applyFont="1"/>
    <xf numFmtId="0" fontId="4" fillId="0" borderId="0" xfId="2" applyFont="1"/>
    <xf numFmtId="4" fontId="2" fillId="0" borderId="0" xfId="2" applyNumberFormat="1" applyFont="1"/>
    <xf numFmtId="4" fontId="5" fillId="0" borderId="0" xfId="2" applyNumberFormat="1" applyFont="1"/>
    <xf numFmtId="4" fontId="6" fillId="0" borderId="0" xfId="2" applyNumberFormat="1" applyFont="1"/>
    <xf numFmtId="4" fontId="2" fillId="0" borderId="0" xfId="0" applyNumberFormat="1" applyFont="1"/>
    <xf numFmtId="0" fontId="5" fillId="0" borderId="0" xfId="2" applyFont="1"/>
    <xf numFmtId="0" fontId="5" fillId="0" borderId="1" xfId="2" applyFont="1" applyBorder="1"/>
    <xf numFmtId="0" fontId="5" fillId="0" borderId="2" xfId="2" applyFont="1" applyBorder="1"/>
    <xf numFmtId="4" fontId="5" fillId="0" borderId="2" xfId="2" applyNumberFormat="1" applyFont="1" applyBorder="1" applyAlignment="1">
      <alignment horizontal="center"/>
    </xf>
    <xf numFmtId="4" fontId="5" fillId="0" borderId="1" xfId="2" applyNumberFormat="1" applyFont="1" applyBorder="1" applyAlignment="1">
      <alignment horizontal="center" wrapText="1"/>
    </xf>
    <xf numFmtId="4" fontId="5" fillId="0" borderId="3" xfId="2" applyNumberFormat="1" applyFont="1" applyBorder="1" applyAlignment="1">
      <alignment horizontal="center"/>
    </xf>
    <xf numFmtId="4" fontId="5" fillId="2" borderId="2" xfId="3" applyNumberFormat="1" applyFont="1" applyFill="1" applyBorder="1" applyAlignment="1">
      <alignment horizontal="center"/>
    </xf>
    <xf numFmtId="4" fontId="5" fillId="0" borderId="2" xfId="2" applyNumberFormat="1" applyFont="1" applyBorder="1" applyAlignment="1">
      <alignment horizontal="center" wrapText="1"/>
    </xf>
    <xf numFmtId="4" fontId="7" fillId="2" borderId="3" xfId="3" applyNumberFormat="1" applyFont="1" applyFill="1" applyBorder="1" applyAlignment="1">
      <alignment horizontal="center" wrapText="1"/>
    </xf>
    <xf numFmtId="4" fontId="7" fillId="2" borderId="2" xfId="4" applyNumberFormat="1" applyFont="1" applyFill="1" applyBorder="1" applyAlignment="1">
      <alignment wrapText="1"/>
    </xf>
    <xf numFmtId="0" fontId="5" fillId="3" borderId="1" xfId="2" applyFont="1" applyFill="1" applyBorder="1"/>
    <xf numFmtId="0" fontId="5" fillId="3" borderId="2" xfId="2" applyFont="1" applyFill="1" applyBorder="1"/>
    <xf numFmtId="4" fontId="5" fillId="3" borderId="4" xfId="2" applyNumberFormat="1" applyFont="1" applyFill="1" applyBorder="1"/>
    <xf numFmtId="4" fontId="5" fillId="3" borderId="5" xfId="2" applyNumberFormat="1" applyFont="1" applyFill="1" applyBorder="1"/>
    <xf numFmtId="4" fontId="5" fillId="4" borderId="4" xfId="2" applyNumberFormat="1" applyFont="1" applyFill="1" applyBorder="1"/>
    <xf numFmtId="0" fontId="5" fillId="5" borderId="2" xfId="2" applyFont="1" applyFill="1" applyBorder="1" applyAlignment="1">
      <alignment wrapText="1"/>
    </xf>
    <xf numFmtId="4" fontId="5" fillId="5" borderId="2" xfId="2" applyNumberFormat="1" applyFont="1" applyFill="1" applyBorder="1"/>
    <xf numFmtId="4" fontId="5" fillId="5" borderId="1" xfId="2" applyNumberFormat="1" applyFont="1" applyFill="1" applyBorder="1"/>
    <xf numFmtId="4" fontId="5" fillId="5" borderId="3" xfId="2" applyNumberFormat="1" applyFont="1" applyFill="1" applyBorder="1"/>
    <xf numFmtId="4" fontId="2" fillId="0" borderId="9" xfId="2" applyNumberFormat="1" applyFont="1" applyFill="1" applyBorder="1"/>
    <xf numFmtId="4" fontId="2" fillId="0" borderId="10" xfId="2" applyNumberFormat="1" applyFont="1" applyFill="1" applyBorder="1"/>
    <xf numFmtId="4" fontId="2" fillId="0" borderId="11" xfId="2" applyNumberFormat="1" applyFont="1" applyFill="1" applyBorder="1"/>
    <xf numFmtId="4" fontId="2" fillId="0" borderId="12" xfId="5" applyNumberFormat="1" applyFont="1" applyFill="1" applyBorder="1"/>
    <xf numFmtId="4" fontId="2" fillId="0" borderId="12" xfId="2" applyNumberFormat="1" applyFont="1" applyFill="1" applyBorder="1"/>
    <xf numFmtId="0" fontId="8" fillId="7" borderId="12" xfId="2" applyFont="1" applyFill="1" applyBorder="1" applyAlignment="1">
      <alignment wrapText="1"/>
    </xf>
    <xf numFmtId="4" fontId="2" fillId="0" borderId="12" xfId="5" applyNumberFormat="1" applyFont="1" applyFill="1" applyBorder="1" applyAlignment="1">
      <alignment wrapText="1"/>
    </xf>
    <xf numFmtId="0" fontId="2" fillId="7" borderId="12" xfId="2" applyFont="1" applyFill="1" applyBorder="1" applyAlignment="1">
      <alignment wrapText="1"/>
    </xf>
    <xf numFmtId="49" fontId="2" fillId="7" borderId="12" xfId="2" applyNumberFormat="1" applyFont="1" applyFill="1" applyBorder="1" applyAlignment="1">
      <alignment horizontal="left"/>
    </xf>
    <xf numFmtId="4" fontId="2" fillId="7" borderId="12" xfId="5" applyNumberFormat="1" applyFont="1" applyFill="1" applyBorder="1"/>
    <xf numFmtId="4" fontId="2" fillId="7" borderId="12" xfId="2" applyNumberFormat="1" applyFont="1" applyFill="1" applyBorder="1"/>
    <xf numFmtId="49" fontId="2" fillId="7" borderId="12" xfId="5" applyNumberFormat="1" applyFont="1" applyFill="1" applyBorder="1" applyAlignment="1">
      <alignment horizontal="left"/>
    </xf>
    <xf numFmtId="4" fontId="5" fillId="7" borderId="12" xfId="2" applyNumberFormat="1" applyFont="1" applyFill="1" applyBorder="1"/>
    <xf numFmtId="4" fontId="2" fillId="7" borderId="12" xfId="0" applyNumberFormat="1" applyFont="1" applyFill="1" applyBorder="1"/>
    <xf numFmtId="49" fontId="2" fillId="7" borderId="12" xfId="2" applyNumberFormat="1" applyFont="1" applyFill="1" applyBorder="1" applyAlignment="1">
      <alignment horizontal="left" wrapText="1"/>
    </xf>
    <xf numFmtId="49" fontId="8" fillId="6" borderId="14" xfId="2" applyNumberFormat="1" applyFont="1" applyFill="1" applyBorder="1"/>
    <xf numFmtId="4" fontId="8" fillId="6" borderId="14" xfId="2" applyNumberFormat="1" applyFont="1" applyFill="1" applyBorder="1"/>
    <xf numFmtId="49" fontId="8" fillId="5" borderId="14" xfId="2" applyNumberFormat="1" applyFont="1" applyFill="1" applyBorder="1"/>
    <xf numFmtId="4" fontId="8" fillId="5" borderId="14" xfId="2" applyNumberFormat="1" applyFont="1" applyFill="1" applyBorder="1"/>
    <xf numFmtId="4" fontId="5" fillId="3" borderId="2" xfId="2" applyNumberFormat="1" applyFont="1" applyFill="1" applyBorder="1"/>
    <xf numFmtId="4" fontId="5" fillId="3" borderId="1" xfId="2" applyNumberFormat="1" applyFont="1" applyFill="1" applyBorder="1"/>
    <xf numFmtId="4" fontId="5" fillId="0" borderId="2" xfId="2" applyNumberFormat="1" applyFont="1" applyBorder="1"/>
    <xf numFmtId="4" fontId="5" fillId="0" borderId="1" xfId="2" applyNumberFormat="1" applyFont="1" applyBorder="1"/>
    <xf numFmtId="0" fontId="5" fillId="0" borderId="3" xfId="2" applyFont="1" applyBorder="1"/>
    <xf numFmtId="4" fontId="5" fillId="0" borderId="1" xfId="2" applyNumberFormat="1" applyFont="1" applyBorder="1" applyAlignment="1">
      <alignment horizontal="center"/>
    </xf>
    <xf numFmtId="4" fontId="5" fillId="0" borderId="16" xfId="2" applyNumberFormat="1" applyFont="1" applyBorder="1" applyAlignment="1">
      <alignment horizontal="center"/>
    </xf>
    <xf numFmtId="4" fontId="5" fillId="0" borderId="17" xfId="2" applyNumberFormat="1" applyFont="1" applyBorder="1" applyAlignment="1">
      <alignment horizontal="center"/>
    </xf>
    <xf numFmtId="4" fontId="5" fillId="0" borderId="8" xfId="2" applyNumberFormat="1" applyFont="1" applyBorder="1" applyAlignment="1">
      <alignment horizontal="center"/>
    </xf>
    <xf numFmtId="0" fontId="5" fillId="8" borderId="3" xfId="2" applyFont="1" applyFill="1" applyBorder="1"/>
    <xf numFmtId="4" fontId="5" fillId="8" borderId="1" xfId="2" applyNumberFormat="1" applyFont="1" applyFill="1" applyBorder="1"/>
    <xf numFmtId="4" fontId="5" fillId="8" borderId="2" xfId="2" applyNumberFormat="1" applyFont="1" applyFill="1" applyBorder="1"/>
    <xf numFmtId="4" fontId="5" fillId="8" borderId="16" xfId="2" applyNumberFormat="1" applyFont="1" applyFill="1" applyBorder="1"/>
    <xf numFmtId="4" fontId="5" fillId="8" borderId="18" xfId="2" applyNumberFormat="1" applyFont="1" applyFill="1" applyBorder="1"/>
    <xf numFmtId="0" fontId="5" fillId="0" borderId="20" xfId="2" applyFont="1" applyFill="1" applyBorder="1"/>
    <xf numFmtId="4" fontId="2" fillId="0" borderId="19" xfId="2" applyNumberFormat="1" applyFont="1" applyFill="1" applyBorder="1"/>
    <xf numFmtId="4" fontId="2" fillId="0" borderId="21" xfId="2" applyNumberFormat="1" applyFont="1" applyFill="1" applyBorder="1"/>
    <xf numFmtId="4" fontId="2" fillId="0" borderId="22" xfId="2" applyNumberFormat="1" applyFont="1" applyFill="1" applyBorder="1"/>
    <xf numFmtId="4" fontId="2" fillId="0" borderId="23" xfId="2" applyNumberFormat="1" applyFont="1" applyFill="1" applyBorder="1"/>
    <xf numFmtId="4" fontId="5" fillId="0" borderId="9" xfId="2" applyNumberFormat="1" applyFont="1" applyFill="1" applyBorder="1"/>
    <xf numFmtId="4" fontId="2" fillId="0" borderId="0" xfId="2" applyNumberFormat="1" applyFont="1" applyFill="1" applyBorder="1"/>
    <xf numFmtId="4" fontId="2" fillId="0" borderId="24" xfId="2" applyNumberFormat="1" applyFont="1" applyFill="1" applyBorder="1"/>
    <xf numFmtId="4" fontId="2" fillId="0" borderId="25" xfId="2" applyNumberFormat="1" applyFont="1" applyFill="1" applyBorder="1"/>
    <xf numFmtId="4" fontId="5" fillId="0" borderId="26" xfId="2" applyNumberFormat="1" applyFont="1" applyFill="1" applyBorder="1"/>
    <xf numFmtId="4" fontId="2" fillId="0" borderId="27" xfId="2" applyNumberFormat="1" applyFont="1" applyBorder="1"/>
    <xf numFmtId="4" fontId="2" fillId="0" borderId="28" xfId="2" applyNumberFormat="1" applyFont="1" applyBorder="1"/>
    <xf numFmtId="4" fontId="2" fillId="0" borderId="29" xfId="2" applyNumberFormat="1" applyFont="1" applyBorder="1"/>
    <xf numFmtId="0" fontId="8" fillId="0" borderId="21" xfId="2" applyFont="1" applyFill="1" applyBorder="1" applyAlignment="1">
      <alignment wrapText="1"/>
    </xf>
    <xf numFmtId="49" fontId="2" fillId="7" borderId="24" xfId="2" applyNumberFormat="1" applyFont="1" applyFill="1" applyBorder="1" applyAlignment="1">
      <alignment horizontal="left"/>
    </xf>
    <xf numFmtId="4" fontId="2" fillId="0" borderId="30" xfId="2" applyNumberFormat="1" applyFont="1" applyBorder="1"/>
    <xf numFmtId="4" fontId="2" fillId="0" borderId="24" xfId="2" applyNumberFormat="1" applyFont="1" applyBorder="1"/>
    <xf numFmtId="4" fontId="2" fillId="0" borderId="25" xfId="2" applyNumberFormat="1" applyFont="1" applyBorder="1"/>
    <xf numFmtId="4" fontId="2" fillId="0" borderId="12" xfId="2" applyNumberFormat="1" applyFont="1" applyBorder="1"/>
    <xf numFmtId="0" fontId="8" fillId="0" borderId="24" xfId="2" applyFont="1" applyFill="1" applyBorder="1" applyAlignment="1">
      <alignment wrapText="1"/>
    </xf>
    <xf numFmtId="49" fontId="2" fillId="0" borderId="31" xfId="2" applyNumberFormat="1" applyFont="1" applyFill="1" applyBorder="1" applyAlignment="1">
      <alignment horizontal="left"/>
    </xf>
    <xf numFmtId="0" fontId="2" fillId="0" borderId="24" xfId="2" applyFont="1" applyFill="1" applyBorder="1" applyAlignment="1">
      <alignment vertical="top" wrapText="1"/>
    </xf>
    <xf numFmtId="49" fontId="2" fillId="0" borderId="23" xfId="2" applyNumberFormat="1" applyFont="1" applyFill="1" applyBorder="1" applyAlignment="1">
      <alignment horizontal="right"/>
    </xf>
    <xf numFmtId="4" fontId="2" fillId="0" borderId="24" xfId="3" applyNumberFormat="1" applyFont="1" applyFill="1" applyBorder="1"/>
    <xf numFmtId="4" fontId="5" fillId="0" borderId="31" xfId="2" applyNumberFormat="1" applyFont="1" applyFill="1" applyBorder="1"/>
    <xf numFmtId="4" fontId="2" fillId="0" borderId="32" xfId="2" applyNumberFormat="1" applyFont="1" applyBorder="1"/>
    <xf numFmtId="4" fontId="2" fillId="0" borderId="33" xfId="2" applyNumberFormat="1" applyFont="1" applyBorder="1"/>
    <xf numFmtId="4" fontId="2" fillId="0" borderId="33" xfId="3" applyNumberFormat="1" applyFont="1" applyFill="1" applyBorder="1"/>
    <xf numFmtId="4" fontId="2" fillId="0" borderId="34" xfId="2" applyNumberFormat="1" applyFont="1" applyBorder="1"/>
    <xf numFmtId="0" fontId="2" fillId="0" borderId="35" xfId="2" applyFont="1" applyFill="1" applyBorder="1" applyAlignment="1">
      <alignment horizontal="left"/>
    </xf>
    <xf numFmtId="4" fontId="2" fillId="0" borderId="13" xfId="2" applyNumberFormat="1" applyFont="1" applyBorder="1"/>
    <xf numFmtId="4" fontId="2" fillId="0" borderId="14" xfId="2" applyNumberFormat="1" applyFont="1" applyBorder="1"/>
    <xf numFmtId="4" fontId="2" fillId="0" borderId="14" xfId="2" applyNumberFormat="1" applyFont="1" applyFill="1" applyBorder="1"/>
    <xf numFmtId="4" fontId="2" fillId="0" borderId="36" xfId="2" applyNumberFormat="1" applyFont="1" applyBorder="1"/>
    <xf numFmtId="4" fontId="2" fillId="0" borderId="37" xfId="2" applyNumberFormat="1" applyFont="1" applyBorder="1"/>
    <xf numFmtId="4" fontId="5" fillId="0" borderId="35" xfId="2" applyNumberFormat="1" applyFont="1" applyFill="1" applyBorder="1"/>
    <xf numFmtId="0" fontId="8" fillId="5" borderId="13" xfId="2" applyFont="1" applyFill="1" applyBorder="1"/>
    <xf numFmtId="0" fontId="2" fillId="5" borderId="15" xfId="2" applyFont="1" applyFill="1" applyBorder="1"/>
    <xf numFmtId="4" fontId="8" fillId="5" borderId="13" xfId="2" applyNumberFormat="1" applyFont="1" applyFill="1" applyBorder="1"/>
    <xf numFmtId="0" fontId="5" fillId="3" borderId="3" xfId="2" applyFont="1" applyFill="1" applyBorder="1"/>
    <xf numFmtId="4" fontId="5" fillId="3" borderId="16" xfId="2" applyNumberFormat="1" applyFont="1" applyFill="1" applyBorder="1"/>
    <xf numFmtId="4" fontId="5" fillId="3" borderId="38" xfId="2" applyNumberFormat="1" applyFont="1" applyFill="1" applyBorder="1"/>
    <xf numFmtId="4" fontId="5" fillId="0" borderId="16" xfId="2" applyNumberFormat="1" applyFont="1" applyBorder="1"/>
    <xf numFmtId="4" fontId="5" fillId="0" borderId="18" xfId="2" applyNumberFormat="1" applyFont="1" applyBorder="1"/>
    <xf numFmtId="0" fontId="12" fillId="0" borderId="0" xfId="0" applyFont="1"/>
    <xf numFmtId="4" fontId="12" fillId="0" borderId="0" xfId="0" applyNumberFormat="1" applyFont="1"/>
    <xf numFmtId="4" fontId="6" fillId="0" borderId="0" xfId="3" applyNumberFormat="1" applyFont="1" applyBorder="1" applyAlignment="1">
      <alignment horizontal="left"/>
    </xf>
    <xf numFmtId="4" fontId="7" fillId="0" borderId="0" xfId="3" applyNumberFormat="1" applyFont="1" applyBorder="1" applyAlignment="1">
      <alignment horizontal="center" vertical="center"/>
    </xf>
    <xf numFmtId="4" fontId="5" fillId="0" borderId="0" xfId="3" applyNumberFormat="1" applyFont="1" applyBorder="1" applyAlignment="1">
      <alignment horizontal="right"/>
    </xf>
    <xf numFmtId="4" fontId="13" fillId="0" borderId="36" xfId="3" applyNumberFormat="1" applyFont="1" applyBorder="1" applyAlignment="1">
      <alignment horizontal="left"/>
    </xf>
    <xf numFmtId="4" fontId="13" fillId="0" borderId="36" xfId="3" applyNumberFormat="1" applyFont="1" applyBorder="1"/>
    <xf numFmtId="4" fontId="14" fillId="0" borderId="36" xfId="3" applyNumberFormat="1" applyFont="1" applyBorder="1" applyAlignment="1">
      <alignment vertical="center"/>
    </xf>
    <xf numFmtId="4" fontId="13" fillId="0" borderId="0" xfId="3" applyNumberFormat="1" applyFont="1" applyBorder="1"/>
    <xf numFmtId="4" fontId="5" fillId="0" borderId="36" xfId="3" applyNumberFormat="1" applyFont="1" applyBorder="1" applyAlignment="1">
      <alignment horizontal="center"/>
    </xf>
    <xf numFmtId="4" fontId="5" fillId="0" borderId="1" xfId="6" applyNumberFormat="1" applyFont="1" applyBorder="1" applyAlignment="1">
      <alignment horizontal="left"/>
    </xf>
    <xf numFmtId="4" fontId="5" fillId="7" borderId="2" xfId="3" applyNumberFormat="1" applyFont="1" applyFill="1" applyBorder="1" applyAlignment="1">
      <alignment horizontal="center"/>
    </xf>
    <xf numFmtId="4" fontId="5" fillId="7" borderId="16" xfId="3" applyNumberFormat="1" applyFont="1" applyFill="1" applyBorder="1" applyAlignment="1">
      <alignment horizontal="center"/>
    </xf>
    <xf numFmtId="4" fontId="5" fillId="7" borderId="2" xfId="4" applyNumberFormat="1" applyFont="1" applyFill="1" applyBorder="1" applyAlignment="1">
      <alignment horizontal="center" wrapText="1"/>
    </xf>
    <xf numFmtId="4" fontId="7" fillId="7" borderId="2" xfId="3" applyNumberFormat="1" applyFont="1" applyFill="1" applyBorder="1" applyAlignment="1">
      <alignment horizontal="center" vertical="center" wrapText="1"/>
    </xf>
    <xf numFmtId="4" fontId="7" fillId="7" borderId="16" xfId="3" applyNumberFormat="1" applyFont="1" applyFill="1" applyBorder="1" applyAlignment="1">
      <alignment horizontal="center" wrapText="1"/>
    </xf>
    <xf numFmtId="4" fontId="7" fillId="2" borderId="2" xfId="3" applyNumberFormat="1" applyFont="1" applyFill="1" applyBorder="1" applyAlignment="1">
      <alignment horizontal="center" wrapText="1"/>
    </xf>
    <xf numFmtId="4" fontId="7" fillId="2" borderId="1" xfId="4" applyNumberFormat="1" applyFont="1" applyFill="1" applyBorder="1" applyAlignment="1">
      <alignment horizontal="center" wrapText="1"/>
    </xf>
    <xf numFmtId="4" fontId="5" fillId="0" borderId="13" xfId="6" applyNumberFormat="1" applyFont="1" applyBorder="1" applyAlignment="1">
      <alignment horizontal="left"/>
    </xf>
    <xf numFmtId="4" fontId="5" fillId="2" borderId="14" xfId="1" applyNumberFormat="1" applyFont="1" applyFill="1" applyBorder="1" applyAlignment="1">
      <alignment horizontal="right" vertical="center"/>
    </xf>
    <xf numFmtId="4" fontId="5" fillId="2" borderId="36" xfId="1" applyNumberFormat="1" applyFont="1" applyFill="1" applyBorder="1" applyAlignment="1">
      <alignment horizontal="right" vertical="center"/>
    </xf>
    <xf numFmtId="4" fontId="5" fillId="2" borderId="2" xfId="1" applyNumberFormat="1" applyFont="1" applyFill="1" applyBorder="1" applyAlignment="1">
      <alignment horizontal="right" vertical="center"/>
    </xf>
    <xf numFmtId="4" fontId="7" fillId="2" borderId="14" xfId="1" applyNumberFormat="1" applyFont="1" applyFill="1" applyBorder="1" applyAlignment="1">
      <alignment horizontal="right" vertical="center"/>
    </xf>
    <xf numFmtId="4" fontId="5" fillId="0" borderId="1" xfId="3" applyNumberFormat="1" applyFont="1" applyBorder="1" applyAlignment="1">
      <alignment horizontal="center"/>
    </xf>
    <xf numFmtId="4" fontId="5" fillId="2" borderId="16" xfId="1" applyNumberFormat="1" applyFont="1" applyFill="1" applyBorder="1" applyAlignment="1">
      <alignment horizontal="right" vertical="center"/>
    </xf>
    <xf numFmtId="4" fontId="7" fillId="2" borderId="2" xfId="1" applyNumberFormat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2" borderId="1" xfId="3" applyNumberFormat="1" applyFont="1" applyFill="1" applyBorder="1" applyAlignment="1">
      <alignment horizontal="left" vertical="center" wrapText="1"/>
    </xf>
    <xf numFmtId="4" fontId="2" fillId="0" borderId="10" xfId="3" applyNumberFormat="1" applyFont="1" applyBorder="1" applyAlignment="1">
      <alignment horizontal="left" vertical="center" wrapText="1"/>
    </xf>
    <xf numFmtId="4" fontId="2" fillId="3" borderId="2" xfId="1" applyNumberFormat="1" applyFont="1" applyFill="1" applyBorder="1" applyAlignment="1">
      <alignment horizontal="right" vertical="center"/>
    </xf>
    <xf numFmtId="4" fontId="2" fillId="3" borderId="16" xfId="1" applyNumberFormat="1" applyFont="1" applyFill="1" applyBorder="1" applyAlignment="1">
      <alignment horizontal="right" vertical="center"/>
    </xf>
    <xf numFmtId="4" fontId="7" fillId="3" borderId="2" xfId="1" applyNumberFormat="1" applyFont="1" applyFill="1" applyBorder="1" applyAlignment="1">
      <alignment horizontal="right" vertical="center"/>
    </xf>
    <xf numFmtId="4" fontId="2" fillId="3" borderId="1" xfId="1" applyNumberFormat="1" applyFont="1" applyFill="1" applyBorder="1" applyAlignment="1">
      <alignment horizontal="right" vertical="center"/>
    </xf>
    <xf numFmtId="4" fontId="5" fillId="11" borderId="1" xfId="3" applyNumberFormat="1" applyFont="1" applyFill="1" applyBorder="1" applyAlignment="1">
      <alignment horizontal="left" vertical="center" wrapText="1"/>
    </xf>
    <xf numFmtId="4" fontId="5" fillId="11" borderId="2" xfId="1" applyNumberFormat="1" applyFont="1" applyFill="1" applyBorder="1" applyAlignment="1">
      <alignment horizontal="right" vertical="center"/>
    </xf>
    <xf numFmtId="4" fontId="5" fillId="11" borderId="16" xfId="1" applyNumberFormat="1" applyFont="1" applyFill="1" applyBorder="1" applyAlignment="1">
      <alignment horizontal="right" vertical="center"/>
    </xf>
    <xf numFmtId="4" fontId="7" fillId="11" borderId="2" xfId="1" applyNumberFormat="1" applyFont="1" applyFill="1" applyBorder="1" applyAlignment="1">
      <alignment horizontal="right" vertical="center"/>
    </xf>
    <xf numFmtId="4" fontId="5" fillId="11" borderId="1" xfId="1" applyNumberFormat="1" applyFont="1" applyFill="1" applyBorder="1" applyAlignment="1">
      <alignment horizontal="right" vertical="center"/>
    </xf>
    <xf numFmtId="4" fontId="5" fillId="5" borderId="7" xfId="3" applyNumberFormat="1" applyFont="1" applyFill="1" applyBorder="1" applyAlignment="1">
      <alignment horizontal="left" vertical="center" wrapText="1"/>
    </xf>
    <xf numFmtId="4" fontId="5" fillId="5" borderId="8" xfId="1" applyNumberFormat="1" applyFont="1" applyFill="1" applyBorder="1" applyAlignment="1">
      <alignment horizontal="right" vertical="center" wrapText="1"/>
    </xf>
    <xf numFmtId="4" fontId="5" fillId="5" borderId="17" xfId="1" applyNumberFormat="1" applyFont="1" applyFill="1" applyBorder="1" applyAlignment="1">
      <alignment horizontal="right" vertical="center" wrapText="1"/>
    </xf>
    <xf numFmtId="4" fontId="7" fillId="5" borderId="8" xfId="1" applyNumberFormat="1" applyFont="1" applyFill="1" applyBorder="1" applyAlignment="1">
      <alignment horizontal="right" vertical="center" wrapText="1"/>
    </xf>
    <xf numFmtId="4" fontId="5" fillId="5" borderId="7" xfId="1" applyNumberFormat="1" applyFont="1" applyFill="1" applyBorder="1" applyAlignment="1">
      <alignment horizontal="right" vertical="center" wrapText="1"/>
    </xf>
    <xf numFmtId="4" fontId="5" fillId="5" borderId="39" xfId="1" applyNumberFormat="1" applyFont="1" applyFill="1" applyBorder="1" applyAlignment="1">
      <alignment horizontal="right" vertical="center" wrapText="1"/>
    </xf>
    <xf numFmtId="4" fontId="5" fillId="6" borderId="1" xfId="3" applyNumberFormat="1" applyFont="1" applyFill="1" applyBorder="1" applyAlignment="1">
      <alignment horizontal="left" vertical="center" wrapText="1"/>
    </xf>
    <xf numFmtId="4" fontId="5" fillId="6" borderId="2" xfId="1" applyNumberFormat="1" applyFont="1" applyFill="1" applyBorder="1" applyAlignment="1">
      <alignment horizontal="right" vertical="center"/>
    </xf>
    <xf numFmtId="4" fontId="7" fillId="6" borderId="2" xfId="1" applyNumberFormat="1" applyFont="1" applyFill="1" applyBorder="1" applyAlignment="1">
      <alignment horizontal="right" vertical="center"/>
    </xf>
    <xf numFmtId="4" fontId="5" fillId="6" borderId="16" xfId="1" applyNumberFormat="1" applyFont="1" applyFill="1" applyBorder="1" applyAlignment="1">
      <alignment horizontal="right" vertical="center"/>
    </xf>
    <xf numFmtId="4" fontId="5" fillId="6" borderId="3" xfId="1" applyNumberFormat="1" applyFont="1" applyFill="1" applyBorder="1" applyAlignment="1">
      <alignment horizontal="right" vertical="center"/>
    </xf>
    <xf numFmtId="4" fontId="5" fillId="6" borderId="2" xfId="7" applyNumberFormat="1" applyFont="1" applyFill="1" applyBorder="1" applyAlignment="1">
      <alignment horizontal="right" vertical="center"/>
    </xf>
    <xf numFmtId="4" fontId="5" fillId="6" borderId="3" xfId="7" applyNumberFormat="1" applyFont="1" applyFill="1" applyBorder="1" applyAlignment="1">
      <alignment horizontal="right" vertical="center"/>
    </xf>
    <xf numFmtId="4" fontId="8" fillId="0" borderId="19" xfId="4" applyNumberFormat="1" applyFont="1" applyBorder="1" applyAlignment="1">
      <alignment horizontal="left" vertical="center" wrapText="1"/>
    </xf>
    <xf numFmtId="4" fontId="2" fillId="0" borderId="21" xfId="1" applyNumberFormat="1" applyFont="1" applyFill="1" applyBorder="1" applyAlignment="1">
      <alignment horizontal="right" vertical="center"/>
    </xf>
    <xf numFmtId="4" fontId="2" fillId="0" borderId="23" xfId="1" applyNumberFormat="1" applyFont="1" applyFill="1" applyBorder="1" applyAlignment="1">
      <alignment horizontal="right" vertical="center"/>
    </xf>
    <xf numFmtId="4" fontId="7" fillId="7" borderId="21" xfId="1" applyNumberFormat="1" applyFont="1" applyFill="1" applyBorder="1" applyAlignment="1">
      <alignment horizontal="right" vertical="center"/>
    </xf>
    <xf numFmtId="4" fontId="2" fillId="0" borderId="22" xfId="1" applyNumberFormat="1" applyFont="1" applyFill="1" applyBorder="1" applyAlignment="1">
      <alignment horizontal="right" vertical="center"/>
    </xf>
    <xf numFmtId="4" fontId="7" fillId="7" borderId="23" xfId="1" applyNumberFormat="1" applyFont="1" applyFill="1" applyBorder="1" applyAlignment="1">
      <alignment horizontal="right" vertical="center"/>
    </xf>
    <xf numFmtId="4" fontId="8" fillId="7" borderId="24" xfId="1" applyNumberFormat="1" applyFont="1" applyFill="1" applyBorder="1" applyAlignment="1">
      <alignment horizontal="right" vertical="center"/>
    </xf>
    <xf numFmtId="4" fontId="2" fillId="0" borderId="19" xfId="1" applyNumberFormat="1" applyFont="1" applyFill="1" applyBorder="1" applyAlignment="1">
      <alignment horizontal="right" vertical="center"/>
    </xf>
    <xf numFmtId="4" fontId="8" fillId="0" borderId="21" xfId="1" applyNumberFormat="1" applyFont="1" applyBorder="1" applyAlignment="1">
      <alignment horizontal="right" vertical="center"/>
    </xf>
    <xf numFmtId="4" fontId="8" fillId="0" borderId="21" xfId="1" applyNumberFormat="1" applyFont="1" applyFill="1" applyBorder="1" applyAlignment="1">
      <alignment horizontal="right" vertical="center"/>
    </xf>
    <xf numFmtId="4" fontId="2" fillId="7" borderId="19" xfId="4" applyNumberFormat="1" applyFont="1" applyFill="1" applyBorder="1" applyAlignment="1">
      <alignment horizontal="left" vertical="center" wrapText="1"/>
    </xf>
    <xf numFmtId="4" fontId="2" fillId="7" borderId="21" xfId="1" applyNumberFormat="1" applyFont="1" applyFill="1" applyBorder="1" applyAlignment="1">
      <alignment horizontal="right" vertical="center"/>
    </xf>
    <xf numFmtId="4" fontId="2" fillId="7" borderId="22" xfId="1" applyNumberFormat="1" applyFont="1" applyFill="1" applyBorder="1" applyAlignment="1">
      <alignment horizontal="right" vertical="center"/>
    </xf>
    <xf numFmtId="4" fontId="2" fillId="7" borderId="19" xfId="1" applyNumberFormat="1" applyFont="1" applyFill="1" applyBorder="1" applyAlignment="1">
      <alignment horizontal="right" vertical="center"/>
    </xf>
    <xf numFmtId="4" fontId="2" fillId="7" borderId="10" xfId="4" applyNumberFormat="1" applyFont="1" applyFill="1" applyBorder="1" applyAlignment="1">
      <alignment horizontal="left" vertical="center" wrapText="1"/>
    </xf>
    <xf numFmtId="4" fontId="2" fillId="7" borderId="9" xfId="1" applyNumberFormat="1" applyFont="1" applyFill="1" applyBorder="1" applyAlignment="1">
      <alignment horizontal="right" vertical="center"/>
    </xf>
    <xf numFmtId="4" fontId="2" fillId="7" borderId="0" xfId="1" applyNumberFormat="1" applyFont="1" applyFill="1" applyBorder="1" applyAlignment="1">
      <alignment horizontal="right" vertical="center"/>
    </xf>
    <xf numFmtId="4" fontId="7" fillId="7" borderId="9" xfId="1" applyNumberFormat="1" applyFont="1" applyFill="1" applyBorder="1" applyAlignment="1">
      <alignment horizontal="right" vertical="center"/>
    </xf>
    <xf numFmtId="4" fontId="2" fillId="7" borderId="10" xfId="1" applyNumberFormat="1" applyFont="1" applyFill="1" applyBorder="1" applyAlignment="1">
      <alignment horizontal="right" vertical="center"/>
    </xf>
    <xf numFmtId="4" fontId="8" fillId="0" borderId="40" xfId="4" applyNumberFormat="1" applyFont="1" applyBorder="1" applyAlignment="1">
      <alignment horizontal="left" vertical="center" wrapText="1"/>
    </xf>
    <xf numFmtId="4" fontId="2" fillId="0" borderId="24" xfId="1" applyNumberFormat="1" applyFont="1" applyFill="1" applyBorder="1" applyAlignment="1">
      <alignment horizontal="right" vertical="center"/>
    </xf>
    <xf numFmtId="4" fontId="2" fillId="0" borderId="41" xfId="1" applyNumberFormat="1" applyFont="1" applyFill="1" applyBorder="1" applyAlignment="1">
      <alignment horizontal="right" vertical="center"/>
    </xf>
    <xf numFmtId="4" fontId="2" fillId="0" borderId="12" xfId="1" applyNumberFormat="1" applyFont="1" applyFill="1" applyBorder="1" applyAlignment="1">
      <alignment horizontal="right" vertical="center"/>
    </xf>
    <xf numFmtId="4" fontId="8" fillId="0" borderId="12" xfId="1" applyNumberFormat="1" applyFont="1" applyFill="1" applyBorder="1" applyAlignment="1">
      <alignment horizontal="right" vertical="center"/>
    </xf>
    <xf numFmtId="4" fontId="2" fillId="0" borderId="25" xfId="1" applyNumberFormat="1" applyFont="1" applyFill="1" applyBorder="1" applyAlignment="1">
      <alignment horizontal="right" vertical="center"/>
    </xf>
    <xf numFmtId="4" fontId="8" fillId="0" borderId="24" xfId="1" applyNumberFormat="1" applyFont="1" applyBorder="1" applyAlignment="1">
      <alignment horizontal="right" vertical="center"/>
    </xf>
    <xf numFmtId="4" fontId="8" fillId="0" borderId="27" xfId="4" applyNumberFormat="1" applyFont="1" applyBorder="1" applyAlignment="1">
      <alignment horizontal="left" vertical="center" wrapText="1"/>
    </xf>
    <xf numFmtId="4" fontId="2" fillId="0" borderId="28" xfId="1" applyNumberFormat="1" applyFont="1" applyFill="1" applyBorder="1" applyAlignment="1">
      <alignment horizontal="right" vertical="center"/>
    </xf>
    <xf numFmtId="4" fontId="2" fillId="0" borderId="29" xfId="1" applyNumberFormat="1" applyFont="1" applyFill="1" applyBorder="1" applyAlignment="1">
      <alignment horizontal="right" vertical="center"/>
    </xf>
    <xf numFmtId="4" fontId="2" fillId="0" borderId="9" xfId="1" applyNumberFormat="1" applyFont="1" applyFill="1" applyBorder="1" applyAlignment="1">
      <alignment horizontal="right" vertical="center"/>
    </xf>
    <xf numFmtId="4" fontId="7" fillId="8" borderId="2" xfId="1" applyNumberFormat="1" applyFont="1" applyFill="1" applyBorder="1" applyAlignment="1">
      <alignment horizontal="right" vertical="center"/>
    </xf>
    <xf numFmtId="4" fontId="7" fillId="0" borderId="24" xfId="7" applyNumberFormat="1" applyFont="1" applyFill="1" applyBorder="1" applyAlignment="1">
      <alignment horizontal="right" vertical="center"/>
    </xf>
    <xf numFmtId="4" fontId="7" fillId="0" borderId="21" xfId="7" applyNumberFormat="1" applyFont="1" applyFill="1" applyBorder="1" applyAlignment="1">
      <alignment horizontal="right" vertical="center"/>
    </xf>
    <xf numFmtId="4" fontId="16" fillId="0" borderId="19" xfId="4" applyNumberFormat="1" applyFont="1" applyFill="1" applyBorder="1" applyAlignment="1">
      <alignment horizontal="left" vertical="center" wrapText="1"/>
    </xf>
    <xf numFmtId="4" fontId="7" fillId="9" borderId="21" xfId="1" applyNumberFormat="1" applyFont="1" applyFill="1" applyBorder="1" applyAlignment="1">
      <alignment horizontal="right" vertical="center"/>
    </xf>
    <xf numFmtId="4" fontId="8" fillId="0" borderId="25" xfId="1" applyNumberFormat="1" applyFont="1" applyBorder="1" applyAlignment="1">
      <alignment horizontal="right" vertical="center"/>
    </xf>
    <xf numFmtId="4" fontId="7" fillId="0" borderId="24" xfId="1" applyNumberFormat="1" applyFont="1" applyFill="1" applyBorder="1" applyAlignment="1">
      <alignment horizontal="right" vertical="center"/>
    </xf>
    <xf numFmtId="0" fontId="2" fillId="7" borderId="25" xfId="3" applyFont="1" applyFill="1" applyBorder="1"/>
    <xf numFmtId="4" fontId="7" fillId="7" borderId="31" xfId="1" applyNumberFormat="1" applyFont="1" applyFill="1" applyBorder="1" applyAlignment="1">
      <alignment horizontal="right" vertical="center"/>
    </xf>
    <xf numFmtId="4" fontId="8" fillId="0" borderId="40" xfId="4" applyNumberFormat="1" applyFont="1" applyBorder="1" applyAlignment="1">
      <alignment vertical="center" wrapText="1"/>
    </xf>
    <xf numFmtId="4" fontId="8" fillId="0" borderId="24" xfId="1" applyNumberFormat="1" applyFont="1" applyFill="1" applyBorder="1" applyAlignment="1">
      <alignment horizontal="right" vertical="center"/>
    </xf>
    <xf numFmtId="4" fontId="8" fillId="0" borderId="30" xfId="4" applyNumberFormat="1" applyFont="1" applyBorder="1" applyAlignment="1">
      <alignment vertical="center" wrapText="1"/>
    </xf>
    <xf numFmtId="4" fontId="7" fillId="0" borderId="21" xfId="1" applyNumberFormat="1" applyFont="1" applyFill="1" applyBorder="1" applyAlignment="1">
      <alignment horizontal="right" vertical="center"/>
    </xf>
    <xf numFmtId="4" fontId="8" fillId="0" borderId="19" xfId="4" applyNumberFormat="1" applyFont="1" applyBorder="1" applyAlignment="1">
      <alignment vertical="center" wrapText="1"/>
    </xf>
    <xf numFmtId="4" fontId="8" fillId="0" borderId="19" xfId="4" applyNumberFormat="1" applyFont="1" applyBorder="1" applyAlignment="1">
      <alignment horizontal="left" vertical="center"/>
    </xf>
    <xf numFmtId="4" fontId="8" fillId="0" borderId="22" xfId="1" applyNumberFormat="1" applyFont="1" applyBorder="1" applyAlignment="1">
      <alignment horizontal="right" vertical="center"/>
    </xf>
    <xf numFmtId="4" fontId="8" fillId="7" borderId="25" xfId="1" applyNumberFormat="1" applyFont="1" applyFill="1" applyBorder="1" applyAlignment="1">
      <alignment horizontal="right" vertical="center"/>
    </xf>
    <xf numFmtId="4" fontId="8" fillId="7" borderId="19" xfId="4" applyNumberFormat="1" applyFont="1" applyFill="1" applyBorder="1" applyAlignment="1">
      <alignment horizontal="left" vertical="center"/>
    </xf>
    <xf numFmtId="4" fontId="8" fillId="0" borderId="14" xfId="1" applyNumberFormat="1" applyFont="1" applyFill="1" applyBorder="1" applyAlignment="1">
      <alignment horizontal="right" vertical="center"/>
    </xf>
    <xf numFmtId="4" fontId="8" fillId="7" borderId="36" xfId="1" applyNumberFormat="1" applyFont="1" applyFill="1" applyBorder="1" applyAlignment="1">
      <alignment horizontal="right" vertical="center"/>
    </xf>
    <xf numFmtId="4" fontId="5" fillId="5" borderId="2" xfId="1" applyNumberFormat="1" applyFont="1" applyFill="1" applyBorder="1" applyAlignment="1">
      <alignment horizontal="right" vertical="center"/>
    </xf>
    <xf numFmtId="4" fontId="5" fillId="5" borderId="16" xfId="1" applyNumberFormat="1" applyFont="1" applyFill="1" applyBorder="1" applyAlignment="1">
      <alignment horizontal="right" vertical="center"/>
    </xf>
    <xf numFmtId="4" fontId="7" fillId="5" borderId="2" xfId="1" applyNumberFormat="1" applyFont="1" applyFill="1" applyBorder="1" applyAlignment="1">
      <alignment horizontal="right" vertical="center"/>
    </xf>
    <xf numFmtId="4" fontId="5" fillId="5" borderId="1" xfId="1" applyNumberFormat="1" applyFont="1" applyFill="1" applyBorder="1" applyAlignment="1">
      <alignment horizontal="right" vertical="center"/>
    </xf>
    <xf numFmtId="4" fontId="5" fillId="5" borderId="3" xfId="1" applyNumberFormat="1" applyFont="1" applyFill="1" applyBorder="1" applyAlignment="1">
      <alignment horizontal="right" vertical="center"/>
    </xf>
    <xf numFmtId="4" fontId="5" fillId="0" borderId="2" xfId="7" applyNumberFormat="1" applyFont="1" applyFill="1" applyBorder="1" applyAlignment="1">
      <alignment horizontal="right" vertical="center"/>
    </xf>
    <xf numFmtId="4" fontId="5" fillId="0" borderId="16" xfId="1" applyNumberFormat="1" applyFont="1" applyFill="1" applyBorder="1" applyAlignment="1">
      <alignment horizontal="right" vertical="center"/>
    </xf>
    <xf numFmtId="4" fontId="7" fillId="0" borderId="2" xfId="1" applyNumberFormat="1" applyFont="1" applyFill="1" applyBorder="1" applyAlignment="1">
      <alignment horizontal="right" vertical="center"/>
    </xf>
    <xf numFmtId="4" fontId="5" fillId="0" borderId="23" xfId="1" applyNumberFormat="1" applyFont="1" applyFill="1" applyBorder="1" applyAlignment="1">
      <alignment horizontal="right" vertical="center"/>
    </xf>
    <xf numFmtId="4" fontId="7" fillId="7" borderId="24" xfId="7" applyNumberFormat="1" applyFont="1" applyFill="1" applyBorder="1" applyAlignment="1">
      <alignment horizontal="right" vertical="center"/>
    </xf>
    <xf numFmtId="4" fontId="8" fillId="7" borderId="21" xfId="7" applyNumberFormat="1" applyFont="1" applyFill="1" applyBorder="1" applyAlignment="1">
      <alignment horizontal="right" vertical="center"/>
    </xf>
    <xf numFmtId="4" fontId="7" fillId="7" borderId="21" xfId="7" applyNumberFormat="1" applyFont="1" applyFill="1" applyBorder="1" applyAlignment="1">
      <alignment horizontal="right" vertical="center"/>
    </xf>
    <xf numFmtId="4" fontId="5" fillId="0" borderId="11" xfId="1" applyNumberFormat="1" applyFont="1" applyFill="1" applyBorder="1" applyAlignment="1">
      <alignment horizontal="right" vertical="center"/>
    </xf>
    <xf numFmtId="4" fontId="5" fillId="13" borderId="2" xfId="1" applyNumberFormat="1" applyFont="1" applyFill="1" applyBorder="1" applyAlignment="1">
      <alignment horizontal="right" vertical="center"/>
    </xf>
    <xf numFmtId="4" fontId="5" fillId="13" borderId="3" xfId="1" applyNumberFormat="1" applyFont="1" applyFill="1" applyBorder="1" applyAlignment="1">
      <alignment horizontal="right" vertical="center"/>
    </xf>
    <xf numFmtId="4" fontId="7" fillId="13" borderId="2" xfId="1" applyNumberFormat="1" applyFont="1" applyFill="1" applyBorder="1" applyAlignment="1">
      <alignment horizontal="right" vertical="center"/>
    </xf>
    <xf numFmtId="4" fontId="5" fillId="13" borderId="16" xfId="1" applyNumberFormat="1" applyFont="1" applyFill="1" applyBorder="1" applyAlignment="1">
      <alignment horizontal="right" vertical="center"/>
    </xf>
    <xf numFmtId="4" fontId="5" fillId="5" borderId="3" xfId="1" applyNumberFormat="1" applyFont="1" applyFill="1" applyBorder="1" applyAlignment="1">
      <alignment horizontal="right" vertical="center" wrapText="1"/>
    </xf>
    <xf numFmtId="4" fontId="7" fillId="0" borderId="9" xfId="1" applyNumberFormat="1" applyFont="1" applyFill="1" applyBorder="1" applyAlignment="1">
      <alignment horizontal="right" vertical="center"/>
    </xf>
    <xf numFmtId="4" fontId="5" fillId="5" borderId="2" xfId="1" applyNumberFormat="1" applyFont="1" applyFill="1" applyBorder="1" applyAlignment="1">
      <alignment horizontal="right" vertical="center" wrapText="1"/>
    </xf>
    <xf numFmtId="4" fontId="5" fillId="5" borderId="16" xfId="1" applyNumberFormat="1" applyFont="1" applyFill="1" applyBorder="1" applyAlignment="1">
      <alignment horizontal="right" vertical="center" wrapText="1"/>
    </xf>
    <xf numFmtId="4" fontId="2" fillId="0" borderId="4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4" fontId="2" fillId="0" borderId="31" xfId="1" applyNumberFormat="1" applyFont="1" applyFill="1" applyBorder="1" applyAlignment="1">
      <alignment horizontal="right" vertical="center"/>
    </xf>
    <xf numFmtId="4" fontId="2" fillId="0" borderId="26" xfId="1" applyNumberFormat="1" applyFont="1" applyFill="1" applyBorder="1" applyAlignment="1">
      <alignment horizontal="right" vertical="center"/>
    </xf>
    <xf numFmtId="4" fontId="5" fillId="15" borderId="2" xfId="1" applyNumberFormat="1" applyFont="1" applyFill="1" applyBorder="1" applyAlignment="1">
      <alignment horizontal="right" vertical="center"/>
    </xf>
    <xf numFmtId="4" fontId="5" fillId="15" borderId="16" xfId="1" applyNumberFormat="1" applyFont="1" applyFill="1" applyBorder="1" applyAlignment="1">
      <alignment horizontal="right" vertical="center"/>
    </xf>
    <xf numFmtId="4" fontId="7" fillId="15" borderId="2" xfId="1" applyNumberFormat="1" applyFont="1" applyFill="1" applyBorder="1" applyAlignment="1">
      <alignment horizontal="right" vertical="center"/>
    </xf>
    <xf numFmtId="4" fontId="5" fillId="17" borderId="2" xfId="1" applyNumberFormat="1" applyFont="1" applyFill="1" applyBorder="1" applyAlignment="1">
      <alignment horizontal="right" vertical="center" wrapText="1"/>
    </xf>
    <xf numFmtId="4" fontId="5" fillId="17" borderId="16" xfId="1" applyNumberFormat="1" applyFont="1" applyFill="1" applyBorder="1" applyAlignment="1">
      <alignment horizontal="right" vertical="center" wrapText="1"/>
    </xf>
    <xf numFmtId="4" fontId="7" fillId="17" borderId="2" xfId="7" applyNumberFormat="1" applyFont="1" applyFill="1" applyBorder="1" applyAlignment="1">
      <alignment horizontal="right" vertical="center" wrapText="1"/>
    </xf>
    <xf numFmtId="4" fontId="2" fillId="6" borderId="19" xfId="4" applyNumberFormat="1" applyFont="1" applyFill="1" applyBorder="1" applyAlignment="1">
      <alignment horizontal="left" vertical="center" wrapText="1"/>
    </xf>
    <xf numFmtId="4" fontId="2" fillId="6" borderId="24" xfId="1" applyNumberFormat="1" applyFont="1" applyFill="1" applyBorder="1" applyAlignment="1">
      <alignment horizontal="right" vertical="center"/>
    </xf>
    <xf numFmtId="4" fontId="2" fillId="6" borderId="25" xfId="1" applyNumberFormat="1" applyFont="1" applyFill="1" applyBorder="1" applyAlignment="1">
      <alignment horizontal="right" vertical="center"/>
    </xf>
    <xf numFmtId="4" fontId="2" fillId="6" borderId="4" xfId="1" applyNumberFormat="1" applyFont="1" applyFill="1" applyBorder="1" applyAlignment="1">
      <alignment horizontal="right" vertical="center"/>
    </xf>
    <xf numFmtId="4" fontId="2" fillId="6" borderId="21" xfId="1" applyNumberFormat="1" applyFont="1" applyFill="1" applyBorder="1" applyAlignment="1">
      <alignment horizontal="right" vertical="center"/>
    </xf>
    <xf numFmtId="4" fontId="7" fillId="6" borderId="21" xfId="7" applyNumberFormat="1" applyFont="1" applyFill="1" applyBorder="1" applyAlignment="1">
      <alignment horizontal="right" vertical="center"/>
    </xf>
    <xf numFmtId="4" fontId="2" fillId="18" borderId="24" xfId="1" applyNumberFormat="1" applyFont="1" applyFill="1" applyBorder="1" applyAlignment="1">
      <alignment horizontal="right" vertical="center"/>
    </xf>
    <xf numFmtId="4" fontId="2" fillId="18" borderId="25" xfId="1" applyNumberFormat="1" applyFont="1" applyFill="1" applyBorder="1" applyAlignment="1">
      <alignment horizontal="right" vertical="center"/>
    </xf>
    <xf numFmtId="4" fontId="8" fillId="18" borderId="25" xfId="1" applyNumberFormat="1" applyFont="1" applyFill="1" applyBorder="1" applyAlignment="1">
      <alignment horizontal="right" vertical="center"/>
    </xf>
    <xf numFmtId="4" fontId="2" fillId="19" borderId="24" xfId="1" applyNumberFormat="1" applyFont="1" applyFill="1" applyBorder="1" applyAlignment="1">
      <alignment horizontal="right" vertical="center"/>
    </xf>
    <xf numFmtId="4" fontId="2" fillId="19" borderId="25" xfId="1" applyNumberFormat="1" applyFont="1" applyFill="1" applyBorder="1" applyAlignment="1">
      <alignment horizontal="right" vertical="center"/>
    </xf>
    <xf numFmtId="4" fontId="2" fillId="19" borderId="21" xfId="1" applyNumberFormat="1" applyFont="1" applyFill="1" applyBorder="1" applyAlignment="1">
      <alignment horizontal="right" vertical="center"/>
    </xf>
    <xf numFmtId="4" fontId="7" fillId="20" borderId="21" xfId="7" applyNumberFormat="1" applyFont="1" applyFill="1" applyBorder="1" applyAlignment="1">
      <alignment horizontal="right" vertical="center"/>
    </xf>
    <xf numFmtId="4" fontId="2" fillId="20" borderId="24" xfId="1" applyNumberFormat="1" applyFont="1" applyFill="1" applyBorder="1" applyAlignment="1">
      <alignment horizontal="right" vertical="center"/>
    </xf>
    <xf numFmtId="4" fontId="2" fillId="20" borderId="25" xfId="1" applyNumberFormat="1" applyFont="1" applyFill="1" applyBorder="1" applyAlignment="1">
      <alignment horizontal="right" vertical="center"/>
    </xf>
    <xf numFmtId="4" fontId="8" fillId="20" borderId="25" xfId="1" applyNumberFormat="1" applyFont="1" applyFill="1" applyBorder="1" applyAlignment="1">
      <alignment horizontal="right" vertical="center"/>
    </xf>
    <xf numFmtId="4" fontId="2" fillId="21" borderId="30" xfId="4" applyNumberFormat="1" applyFont="1" applyFill="1" applyBorder="1" applyAlignment="1">
      <alignment horizontal="left" vertical="center" wrapText="1"/>
    </xf>
    <xf numFmtId="4" fontId="2" fillId="21" borderId="24" xfId="1" applyNumberFormat="1" applyFont="1" applyFill="1" applyBorder="1" applyAlignment="1">
      <alignment horizontal="right" vertical="center"/>
    </xf>
    <xf numFmtId="4" fontId="2" fillId="21" borderId="25" xfId="1" applyNumberFormat="1" applyFont="1" applyFill="1" applyBorder="1" applyAlignment="1">
      <alignment horizontal="right" vertical="center"/>
    </xf>
    <xf numFmtId="4" fontId="2" fillId="21" borderId="21" xfId="1" applyNumberFormat="1" applyFont="1" applyFill="1" applyBorder="1" applyAlignment="1">
      <alignment horizontal="right" vertical="center"/>
    </xf>
    <xf numFmtId="4" fontId="8" fillId="21" borderId="25" xfId="1" applyNumberFormat="1" applyFont="1" applyFill="1" applyBorder="1" applyAlignment="1">
      <alignment horizontal="right" vertical="center"/>
    </xf>
    <xf numFmtId="4" fontId="7" fillId="22" borderId="21" xfId="7" applyNumberFormat="1" applyFont="1" applyFill="1" applyBorder="1" applyAlignment="1">
      <alignment horizontal="right" vertical="center"/>
    </xf>
    <xf numFmtId="4" fontId="2" fillId="22" borderId="24" xfId="1" applyNumberFormat="1" applyFont="1" applyFill="1" applyBorder="1" applyAlignment="1">
      <alignment horizontal="right" vertical="center"/>
    </xf>
    <xf numFmtId="4" fontId="2" fillId="22" borderId="25" xfId="1" applyNumberFormat="1" applyFont="1" applyFill="1" applyBorder="1" applyAlignment="1">
      <alignment horizontal="right" vertical="center"/>
    </xf>
    <xf numFmtId="4" fontId="8" fillId="22" borderId="25" xfId="1" applyNumberFormat="1" applyFont="1" applyFill="1" applyBorder="1" applyAlignment="1">
      <alignment horizontal="right" vertical="center"/>
    </xf>
    <xf numFmtId="4" fontId="2" fillId="2" borderId="30" xfId="4" applyNumberFormat="1" applyFont="1" applyFill="1" applyBorder="1" applyAlignment="1">
      <alignment horizontal="left" vertical="center" wrapText="1"/>
    </xf>
    <xf numFmtId="4" fontId="8" fillId="0" borderId="25" xfId="1" applyNumberFormat="1" applyFont="1" applyFill="1" applyBorder="1" applyAlignment="1">
      <alignment horizontal="right" vertical="center"/>
    </xf>
    <xf numFmtId="4" fontId="2" fillId="0" borderId="44" xfId="4" applyNumberFormat="1" applyFont="1" applyBorder="1" applyAlignment="1">
      <alignment horizontal="left" vertical="center" wrapText="1"/>
    </xf>
    <xf numFmtId="4" fontId="7" fillId="0" borderId="28" xfId="1" applyNumberFormat="1" applyFont="1" applyFill="1" applyBorder="1" applyAlignment="1">
      <alignment horizontal="right" vertical="center"/>
    </xf>
    <xf numFmtId="4" fontId="5" fillId="0" borderId="26" xfId="1" applyNumberFormat="1" applyFont="1" applyFill="1" applyBorder="1" applyAlignment="1">
      <alignment horizontal="right" vertical="center" wrapText="1"/>
    </xf>
    <xf numFmtId="4" fontId="2" fillId="0" borderId="27" xfId="1" applyNumberFormat="1" applyFont="1" applyFill="1" applyBorder="1" applyAlignment="1">
      <alignment horizontal="right" vertical="center"/>
    </xf>
    <xf numFmtId="0" fontId="2" fillId="0" borderId="12" xfId="3" applyFont="1" applyBorder="1"/>
    <xf numFmtId="4" fontId="2" fillId="0" borderId="12" xfId="3" applyNumberFormat="1" applyFont="1" applyBorder="1"/>
    <xf numFmtId="4" fontId="2" fillId="0" borderId="40" xfId="4" applyNumberFormat="1" applyFont="1" applyBorder="1" applyAlignment="1">
      <alignment horizontal="left" vertical="center" wrapText="1"/>
    </xf>
    <xf numFmtId="4" fontId="5" fillId="0" borderId="31" xfId="1" applyNumberFormat="1" applyFont="1" applyFill="1" applyBorder="1" applyAlignment="1">
      <alignment horizontal="right" vertical="center" wrapText="1"/>
    </xf>
    <xf numFmtId="4" fontId="5" fillId="22" borderId="1" xfId="3" applyNumberFormat="1" applyFont="1" applyFill="1" applyBorder="1"/>
    <xf numFmtId="4" fontId="5" fillId="2" borderId="10" xfId="3" applyNumberFormat="1" applyFont="1" applyFill="1" applyBorder="1" applyAlignment="1">
      <alignment horizontal="left" vertical="center" wrapText="1"/>
    </xf>
    <xf numFmtId="4" fontId="2" fillId="2" borderId="9" xfId="1" applyNumberFormat="1" applyFont="1" applyFill="1" applyBorder="1" applyAlignment="1">
      <alignment horizontal="right" vertical="center"/>
    </xf>
    <xf numFmtId="4" fontId="2" fillId="2" borderId="0" xfId="1" applyNumberFormat="1" applyFont="1" applyFill="1" applyBorder="1" applyAlignment="1">
      <alignment horizontal="right" vertical="center"/>
    </xf>
    <xf numFmtId="4" fontId="7" fillId="2" borderId="9" xfId="1" applyNumberFormat="1" applyFont="1" applyFill="1" applyBorder="1" applyAlignment="1">
      <alignment horizontal="right" vertical="center"/>
    </xf>
    <xf numFmtId="4" fontId="5" fillId="23" borderId="1" xfId="3" applyNumberFormat="1" applyFont="1" applyFill="1" applyBorder="1" applyAlignment="1">
      <alignment horizontal="left" vertical="center" wrapText="1"/>
    </xf>
    <xf numFmtId="4" fontId="5" fillId="23" borderId="2" xfId="1" applyNumberFormat="1" applyFont="1" applyFill="1" applyBorder="1" applyAlignment="1">
      <alignment horizontal="right" vertical="center"/>
    </xf>
    <xf numFmtId="4" fontId="5" fillId="23" borderId="16" xfId="1" applyNumberFormat="1" applyFont="1" applyFill="1" applyBorder="1" applyAlignment="1">
      <alignment horizontal="right" vertical="center"/>
    </xf>
    <xf numFmtId="4" fontId="7" fillId="23" borderId="2" xfId="1" applyNumberFormat="1" applyFont="1" applyFill="1" applyBorder="1" applyAlignment="1">
      <alignment horizontal="right" vertical="center"/>
    </xf>
    <xf numFmtId="4" fontId="5" fillId="23" borderId="3" xfId="1" applyNumberFormat="1" applyFont="1" applyFill="1" applyBorder="1" applyAlignment="1">
      <alignment horizontal="right" vertical="center"/>
    </xf>
    <xf numFmtId="4" fontId="5" fillId="9" borderId="1" xfId="3" applyNumberFormat="1" applyFont="1" applyFill="1" applyBorder="1" applyAlignment="1">
      <alignment horizontal="left" vertical="center" wrapText="1"/>
    </xf>
    <xf numFmtId="4" fontId="5" fillId="9" borderId="2" xfId="1" applyNumberFormat="1" applyFont="1" applyFill="1" applyBorder="1" applyAlignment="1">
      <alignment horizontal="right" vertical="center"/>
    </xf>
    <xf numFmtId="4" fontId="5" fillId="9" borderId="16" xfId="1" applyNumberFormat="1" applyFont="1" applyFill="1" applyBorder="1" applyAlignment="1">
      <alignment horizontal="right" vertical="center"/>
    </xf>
    <xf numFmtId="4" fontId="7" fillId="9" borderId="2" xfId="1" applyNumberFormat="1" applyFont="1" applyFill="1" applyBorder="1" applyAlignment="1">
      <alignment horizontal="right" vertical="center"/>
    </xf>
    <xf numFmtId="4" fontId="5" fillId="9" borderId="3" xfId="1" applyNumberFormat="1" applyFont="1" applyFill="1" applyBorder="1" applyAlignment="1">
      <alignment horizontal="right" vertical="center"/>
    </xf>
    <xf numFmtId="4" fontId="5" fillId="0" borderId="21" xfId="1" applyNumberFormat="1" applyFont="1" applyFill="1" applyBorder="1" applyAlignment="1">
      <alignment horizontal="right" vertical="center"/>
    </xf>
    <xf numFmtId="4" fontId="5" fillId="0" borderId="22" xfId="1" applyNumberFormat="1" applyFont="1" applyFill="1" applyBorder="1" applyAlignment="1">
      <alignment horizontal="right" vertical="center"/>
    </xf>
    <xf numFmtId="4" fontId="5" fillId="0" borderId="9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4" fontId="2" fillId="22" borderId="2" xfId="1" applyNumberFormat="1" applyFont="1" applyFill="1" applyBorder="1" applyAlignment="1">
      <alignment horizontal="right" vertical="center"/>
    </xf>
    <xf numFmtId="4" fontId="2" fillId="22" borderId="16" xfId="1" applyNumberFormat="1" applyFont="1" applyFill="1" applyBorder="1" applyAlignment="1">
      <alignment horizontal="right" vertical="center"/>
    </xf>
    <xf numFmtId="4" fontId="7" fillId="22" borderId="2" xfId="1" applyNumberFormat="1" applyFont="1" applyFill="1" applyBorder="1" applyAlignment="1">
      <alignment horizontal="right" vertical="center"/>
    </xf>
    <xf numFmtId="4" fontId="5" fillId="22" borderId="1" xfId="3" applyNumberFormat="1" applyFont="1" applyFill="1" applyBorder="1" applyAlignment="1">
      <alignment horizontal="left" vertical="center" wrapText="1"/>
    </xf>
    <xf numFmtId="4" fontId="2" fillId="22" borderId="33" xfId="1" applyNumberFormat="1" applyFont="1" applyFill="1" applyBorder="1"/>
    <xf numFmtId="4" fontId="2" fillId="22" borderId="34" xfId="1" applyNumberFormat="1" applyFont="1" applyFill="1" applyBorder="1"/>
    <xf numFmtId="4" fontId="7" fillId="22" borderId="33" xfId="1" applyNumberFormat="1" applyFont="1" applyFill="1" applyBorder="1" applyAlignment="1">
      <alignment vertical="center"/>
    </xf>
    <xf numFmtId="4" fontId="7" fillId="18" borderId="21" xfId="1" applyNumberFormat="1" applyFont="1" applyFill="1" applyBorder="1" applyAlignment="1">
      <alignment horizontal="right" vertical="center"/>
    </xf>
    <xf numFmtId="4" fontId="2" fillId="18" borderId="19" xfId="4" applyNumberFormat="1" applyFont="1" applyFill="1" applyBorder="1" applyAlignment="1">
      <alignment horizontal="left" vertical="center" wrapText="1"/>
    </xf>
    <xf numFmtId="4" fontId="2" fillId="22" borderId="30" xfId="4" applyNumberFormat="1" applyFont="1" applyFill="1" applyBorder="1" applyAlignment="1">
      <alignment horizontal="left" vertical="center" wrapText="1"/>
    </xf>
    <xf numFmtId="4" fontId="2" fillId="0" borderId="40" xfId="1" applyNumberFormat="1" applyFont="1" applyFill="1" applyBorder="1" applyAlignment="1">
      <alignment horizontal="right" vertical="center"/>
    </xf>
    <xf numFmtId="4" fontId="2" fillId="0" borderId="30" xfId="1" applyNumberFormat="1" applyFont="1" applyFill="1" applyBorder="1" applyAlignment="1">
      <alignment horizontal="right" vertical="center"/>
    </xf>
    <xf numFmtId="4" fontId="2" fillId="0" borderId="10" xfId="1" applyNumberFormat="1" applyFont="1" applyFill="1" applyBorder="1" applyAlignment="1">
      <alignment horizontal="right" vertical="center"/>
    </xf>
    <xf numFmtId="4" fontId="5" fillId="4" borderId="8" xfId="1" applyNumberFormat="1" applyFont="1" applyFill="1" applyBorder="1" applyAlignment="1">
      <alignment horizontal="right" vertical="center"/>
    </xf>
    <xf numFmtId="4" fontId="16" fillId="0" borderId="14" xfId="3" applyNumberFormat="1" applyFont="1" applyFill="1" applyBorder="1" applyAlignment="1">
      <alignment horizontal="left" vertical="center" wrapText="1"/>
    </xf>
    <xf numFmtId="4" fontId="2" fillId="0" borderId="4" xfId="4" applyNumberFormat="1" applyFont="1" applyFill="1" applyBorder="1" applyAlignment="1">
      <alignment horizontal="left" vertical="center" wrapText="1"/>
    </xf>
    <xf numFmtId="4" fontId="2" fillId="0" borderId="24" xfId="4" applyNumberFormat="1" applyFont="1" applyFill="1" applyBorder="1" applyAlignment="1">
      <alignment horizontal="left" vertical="center" wrapText="1"/>
    </xf>
    <xf numFmtId="4" fontId="5" fillId="0" borderId="3" xfId="7" applyNumberFormat="1" applyFont="1" applyFill="1" applyBorder="1" applyAlignment="1">
      <alignment horizontal="right" vertical="center"/>
    </xf>
    <xf numFmtId="4" fontId="5" fillId="15" borderId="3" xfId="1" applyNumberFormat="1" applyFont="1" applyFill="1" applyBorder="1" applyAlignment="1">
      <alignment horizontal="right" vertical="center"/>
    </xf>
    <xf numFmtId="4" fontId="5" fillId="17" borderId="3" xfId="1" applyNumberFormat="1" applyFont="1" applyFill="1" applyBorder="1" applyAlignment="1">
      <alignment horizontal="right" vertical="center" wrapText="1"/>
    </xf>
    <xf numFmtId="4" fontId="5" fillId="5" borderId="2" xfId="3" applyNumberFormat="1" applyFont="1" applyFill="1" applyBorder="1" applyAlignment="1">
      <alignment horizontal="left" vertical="center" wrapText="1"/>
    </xf>
    <xf numFmtId="4" fontId="5" fillId="2" borderId="8" xfId="4" applyNumberFormat="1" applyFont="1" applyFill="1" applyBorder="1" applyAlignment="1">
      <alignment horizontal="center" vertical="center" wrapText="1"/>
    </xf>
    <xf numFmtId="4" fontId="5" fillId="13" borderId="2" xfId="3" applyNumberFormat="1" applyFont="1" applyFill="1" applyBorder="1" applyAlignment="1">
      <alignment horizontal="center" vertical="center" wrapText="1"/>
    </xf>
    <xf numFmtId="4" fontId="5" fillId="15" borderId="2" xfId="4" applyNumberFormat="1" applyFont="1" applyFill="1" applyBorder="1" applyAlignment="1">
      <alignment horizontal="left" vertical="center" wrapText="1"/>
    </xf>
    <xf numFmtId="4" fontId="5" fillId="16" borderId="2" xfId="4" applyNumberFormat="1" applyFont="1" applyFill="1" applyBorder="1" applyAlignment="1">
      <alignment horizontal="left" vertical="center" wrapText="1"/>
    </xf>
    <xf numFmtId="4" fontId="2" fillId="24" borderId="30" xfId="4" applyNumberFormat="1" applyFont="1" applyFill="1" applyBorder="1" applyAlignment="1">
      <alignment horizontal="left" vertical="center" wrapText="1"/>
    </xf>
    <xf numFmtId="4" fontId="2" fillId="24" borderId="24" xfId="1" applyNumberFormat="1" applyFont="1" applyFill="1" applyBorder="1" applyAlignment="1">
      <alignment horizontal="right" vertical="center"/>
    </xf>
    <xf numFmtId="4" fontId="2" fillId="24" borderId="25" xfId="1" applyNumberFormat="1" applyFont="1" applyFill="1" applyBorder="1" applyAlignment="1">
      <alignment horizontal="right" vertical="center"/>
    </xf>
    <xf numFmtId="4" fontId="2" fillId="24" borderId="21" xfId="1" applyNumberFormat="1" applyFont="1" applyFill="1" applyBorder="1" applyAlignment="1">
      <alignment horizontal="right" vertical="center"/>
    </xf>
    <xf numFmtId="4" fontId="8" fillId="24" borderId="25" xfId="1" applyNumberFormat="1" applyFont="1" applyFill="1" applyBorder="1" applyAlignment="1">
      <alignment horizontal="right" vertical="center"/>
    </xf>
    <xf numFmtId="4" fontId="2" fillId="22" borderId="3" xfId="1" applyNumberFormat="1" applyFont="1" applyFill="1" applyBorder="1" applyAlignment="1">
      <alignment horizontal="right" vertical="center"/>
    </xf>
    <xf numFmtId="4" fontId="5" fillId="22" borderId="10" xfId="3" applyNumberFormat="1" applyFont="1" applyFill="1" applyBorder="1" applyAlignment="1">
      <alignment horizontal="left" vertical="center" wrapText="1"/>
    </xf>
    <xf numFmtId="4" fontId="2" fillId="22" borderId="9" xfId="1" applyNumberFormat="1" applyFont="1" applyFill="1" applyBorder="1" applyAlignment="1">
      <alignment horizontal="right" vertical="center"/>
    </xf>
    <xf numFmtId="4" fontId="2" fillId="22" borderId="0" xfId="1" applyNumberFormat="1" applyFont="1" applyFill="1" applyBorder="1" applyAlignment="1">
      <alignment horizontal="right" vertical="center"/>
    </xf>
    <xf numFmtId="4" fontId="5" fillId="22" borderId="21" xfId="1" applyNumberFormat="1" applyFont="1" applyFill="1" applyBorder="1" applyAlignment="1">
      <alignment horizontal="right" vertical="center"/>
    </xf>
    <xf numFmtId="0" fontId="2" fillId="0" borderId="21" xfId="2" applyFont="1" applyFill="1" applyBorder="1" applyAlignment="1">
      <alignment wrapText="1"/>
    </xf>
    <xf numFmtId="0" fontId="2" fillId="0" borderId="23" xfId="2" applyFont="1" applyFill="1" applyBorder="1" applyAlignment="1">
      <alignment horizontal="left"/>
    </xf>
    <xf numFmtId="0" fontId="2" fillId="7" borderId="24" xfId="2" applyFont="1" applyFill="1" applyBorder="1" applyAlignment="1">
      <alignment wrapText="1"/>
    </xf>
    <xf numFmtId="49" fontId="2" fillId="0" borderId="23" xfId="2" applyNumberFormat="1" applyFont="1" applyFill="1" applyBorder="1" applyAlignment="1">
      <alignment horizontal="left"/>
    </xf>
    <xf numFmtId="4" fontId="8" fillId="7" borderId="12" xfId="5" applyNumberFormat="1" applyFont="1" applyFill="1" applyBorder="1"/>
    <xf numFmtId="4" fontId="2" fillId="7" borderId="12" xfId="5" applyNumberFormat="1" applyFont="1" applyFill="1" applyBorder="1" applyAlignment="1">
      <alignment wrapText="1"/>
    </xf>
    <xf numFmtId="4" fontId="2" fillId="7" borderId="12" xfId="2" applyNumberFormat="1" applyFont="1" applyFill="1" applyBorder="1" applyAlignment="1">
      <alignment wrapText="1"/>
    </xf>
    <xf numFmtId="4" fontId="8" fillId="7" borderId="12" xfId="2" applyNumberFormat="1" applyFont="1" applyFill="1" applyBorder="1"/>
    <xf numFmtId="4" fontId="9" fillId="0" borderId="26" xfId="2" applyNumberFormat="1" applyFont="1" applyFill="1" applyBorder="1"/>
    <xf numFmtId="49" fontId="2" fillId="0" borderId="24" xfId="2" applyNumberFormat="1" applyFont="1" applyFill="1" applyBorder="1"/>
    <xf numFmtId="4" fontId="5" fillId="7" borderId="23" xfId="1" applyNumberFormat="1" applyFont="1" applyFill="1" applyBorder="1" applyAlignment="1">
      <alignment horizontal="right" vertical="center" wrapText="1"/>
    </xf>
    <xf numFmtId="4" fontId="10" fillId="0" borderId="19" xfId="1" applyNumberFormat="1" applyFont="1" applyFill="1" applyBorder="1" applyAlignment="1">
      <alignment horizontal="right" vertical="center"/>
    </xf>
    <xf numFmtId="49" fontId="2" fillId="7" borderId="12" xfId="2" applyNumberFormat="1" applyFont="1" applyFill="1" applyBorder="1"/>
    <xf numFmtId="4" fontId="2" fillId="7" borderId="9" xfId="3" applyNumberFormat="1" applyFont="1" applyFill="1" applyBorder="1"/>
    <xf numFmtId="0" fontId="2" fillId="27" borderId="4" xfId="6" applyFont="1" applyFill="1" applyBorder="1"/>
    <xf numFmtId="4" fontId="2" fillId="27" borderId="23" xfId="7" applyNumberFormat="1" applyFont="1" applyFill="1" applyBorder="1" applyAlignment="1">
      <alignment horizontal="right" vertical="center"/>
    </xf>
    <xf numFmtId="4" fontId="2" fillId="27" borderId="21" xfId="7" applyNumberFormat="1" applyFont="1" applyFill="1" applyBorder="1" applyAlignment="1">
      <alignment horizontal="right" vertical="center"/>
    </xf>
    <xf numFmtId="4" fontId="2" fillId="27" borderId="4" xfId="7" applyNumberFormat="1" applyFont="1" applyFill="1" applyBorder="1" applyAlignment="1">
      <alignment horizontal="right" vertical="center"/>
    </xf>
    <xf numFmtId="4" fontId="2" fillId="27" borderId="22" xfId="7" applyNumberFormat="1" applyFont="1" applyFill="1" applyBorder="1" applyAlignment="1">
      <alignment horizontal="right" vertical="center"/>
    </xf>
    <xf numFmtId="4" fontId="7" fillId="27" borderId="21" xfId="7" applyNumberFormat="1" applyFont="1" applyFill="1" applyBorder="1" applyAlignment="1">
      <alignment horizontal="right" vertical="center"/>
    </xf>
    <xf numFmtId="4" fontId="2" fillId="27" borderId="19" xfId="4" applyNumberFormat="1" applyFont="1" applyFill="1" applyBorder="1" applyAlignment="1">
      <alignment horizontal="left" vertical="center" wrapText="1"/>
    </xf>
    <xf numFmtId="4" fontId="2" fillId="27" borderId="24" xfId="1" applyNumberFormat="1" applyFont="1" applyFill="1" applyBorder="1" applyAlignment="1">
      <alignment horizontal="right" vertical="center"/>
    </xf>
    <xf numFmtId="4" fontId="2" fillId="27" borderId="25" xfId="1" applyNumberFormat="1" applyFont="1" applyFill="1" applyBorder="1" applyAlignment="1">
      <alignment horizontal="right" vertical="center"/>
    </xf>
    <xf numFmtId="4" fontId="5" fillId="27" borderId="24" xfId="1" applyNumberFormat="1" applyFont="1" applyFill="1" applyBorder="1" applyAlignment="1">
      <alignment horizontal="right" vertical="center"/>
    </xf>
    <xf numFmtId="4" fontId="5" fillId="27" borderId="25" xfId="1" applyNumberFormat="1" applyFont="1" applyFill="1" applyBorder="1" applyAlignment="1">
      <alignment horizontal="right" vertical="center"/>
    </xf>
    <xf numFmtId="4" fontId="7" fillId="27" borderId="25" xfId="1" applyNumberFormat="1" applyFont="1" applyFill="1" applyBorder="1" applyAlignment="1">
      <alignment horizontal="right" vertical="center"/>
    </xf>
    <xf numFmtId="4" fontId="2" fillId="27" borderId="12" xfId="1" applyNumberFormat="1" applyFont="1" applyFill="1" applyBorder="1" applyAlignment="1">
      <alignment horizontal="right" vertical="center"/>
    </xf>
    <xf numFmtId="0" fontId="17" fillId="0" borderId="0" xfId="2" applyFont="1"/>
    <xf numFmtId="0" fontId="5" fillId="0" borderId="1" xfId="2" applyFont="1" applyBorder="1" applyAlignment="1">
      <alignment wrapText="1"/>
    </xf>
    <xf numFmtId="0" fontId="5" fillId="3" borderId="1" xfId="2" applyFont="1" applyFill="1" applyBorder="1" applyAlignment="1">
      <alignment wrapText="1"/>
    </xf>
    <xf numFmtId="0" fontId="5" fillId="5" borderId="1" xfId="2" applyFont="1" applyFill="1" applyBorder="1" applyAlignment="1">
      <alignment wrapText="1"/>
    </xf>
    <xf numFmtId="0" fontId="7" fillId="6" borderId="12" xfId="2" applyFont="1" applyFill="1" applyBorder="1" applyAlignment="1">
      <alignment wrapText="1"/>
    </xf>
    <xf numFmtId="0" fontId="2" fillId="5" borderId="13" xfId="2" applyFont="1" applyFill="1" applyBorder="1" applyAlignment="1">
      <alignment wrapText="1"/>
    </xf>
    <xf numFmtId="0" fontId="5" fillId="18" borderId="7" xfId="2" applyFont="1" applyFill="1" applyBorder="1" applyAlignment="1">
      <alignment wrapText="1"/>
    </xf>
    <xf numFmtId="0" fontId="5" fillId="18" borderId="8" xfId="2" applyFont="1" applyFill="1" applyBorder="1"/>
    <xf numFmtId="4" fontId="2" fillId="18" borderId="8" xfId="2" applyNumberFormat="1" applyFont="1" applyFill="1" applyBorder="1"/>
    <xf numFmtId="4" fontId="2" fillId="18" borderId="9" xfId="2" applyNumberFormat="1" applyFont="1" applyFill="1" applyBorder="1"/>
    <xf numFmtId="4" fontId="2" fillId="18" borderId="10" xfId="2" applyNumberFormat="1" applyFont="1" applyFill="1" applyBorder="1"/>
    <xf numFmtId="4" fontId="2" fillId="18" borderId="11" xfId="2" applyNumberFormat="1" applyFont="1" applyFill="1" applyBorder="1"/>
    <xf numFmtId="4" fontId="7" fillId="7" borderId="12" xfId="5" applyNumberFormat="1" applyFont="1" applyFill="1" applyBorder="1"/>
    <xf numFmtId="49" fontId="2" fillId="7" borderId="12" xfId="5" applyNumberFormat="1" applyFont="1" applyFill="1" applyBorder="1"/>
    <xf numFmtId="4" fontId="4" fillId="7" borderId="12" xfId="2" applyNumberFormat="1" applyFont="1" applyFill="1" applyBorder="1"/>
    <xf numFmtId="4" fontId="10" fillId="7" borderId="12" xfId="2" applyNumberFormat="1" applyFont="1" applyFill="1" applyBorder="1"/>
    <xf numFmtId="4" fontId="11" fillId="7" borderId="12" xfId="2" applyNumberFormat="1" applyFont="1" applyFill="1" applyBorder="1"/>
    <xf numFmtId="4" fontId="10" fillId="7" borderId="12" xfId="2" applyNumberFormat="1" applyFont="1" applyFill="1" applyBorder="1" applyAlignment="1">
      <alignment wrapText="1"/>
    </xf>
    <xf numFmtId="4" fontId="11" fillId="7" borderId="12" xfId="2" applyNumberFormat="1" applyFont="1" applyFill="1" applyBorder="1" applyAlignment="1">
      <alignment wrapText="1"/>
    </xf>
    <xf numFmtId="49" fontId="2" fillId="7" borderId="12" xfId="0" applyNumberFormat="1" applyFont="1" applyFill="1" applyBorder="1"/>
    <xf numFmtId="49" fontId="7" fillId="7" borderId="12" xfId="2" applyNumberFormat="1" applyFont="1" applyFill="1" applyBorder="1" applyAlignment="1">
      <alignment horizontal="right"/>
    </xf>
    <xf numFmtId="4" fontId="7" fillId="7" borderId="12" xfId="2" applyNumberFormat="1" applyFont="1" applyFill="1" applyBorder="1"/>
    <xf numFmtId="49" fontId="8" fillId="7" borderId="12" xfId="5" applyNumberFormat="1" applyFont="1" applyFill="1" applyBorder="1" applyAlignment="1">
      <alignment horizontal="left"/>
    </xf>
    <xf numFmtId="49" fontId="8" fillId="7" borderId="12" xfId="2" applyNumberFormat="1" applyFont="1" applyFill="1" applyBorder="1" applyAlignment="1">
      <alignment horizontal="left"/>
    </xf>
    <xf numFmtId="0" fontId="2" fillId="7" borderId="12" xfId="0" applyFont="1" applyFill="1" applyBorder="1"/>
    <xf numFmtId="0" fontId="18" fillId="0" borderId="12" xfId="2" applyFont="1" applyFill="1" applyBorder="1" applyAlignment="1">
      <alignment wrapText="1"/>
    </xf>
    <xf numFmtId="0" fontId="19" fillId="28" borderId="12" xfId="2" applyFont="1" applyFill="1" applyBorder="1" applyAlignment="1">
      <alignment wrapText="1"/>
    </xf>
    <xf numFmtId="49" fontId="19" fillId="28" borderId="12" xfId="2" applyNumberFormat="1" applyFont="1" applyFill="1" applyBorder="1"/>
    <xf numFmtId="4" fontId="19" fillId="28" borderId="12" xfId="5" applyNumberFormat="1" applyFont="1" applyFill="1" applyBorder="1"/>
    <xf numFmtId="4" fontId="19" fillId="28" borderId="12" xfId="2" applyNumberFormat="1" applyFont="1" applyFill="1" applyBorder="1"/>
    <xf numFmtId="4" fontId="20" fillId="28" borderId="12" xfId="2" applyNumberFormat="1" applyFont="1" applyFill="1" applyBorder="1"/>
    <xf numFmtId="0" fontId="19" fillId="29" borderId="12" xfId="2" applyFont="1" applyFill="1" applyBorder="1" applyAlignment="1">
      <alignment wrapText="1"/>
    </xf>
    <xf numFmtId="49" fontId="19" fillId="29" borderId="12" xfId="2" applyNumberFormat="1" applyFont="1" applyFill="1" applyBorder="1"/>
    <xf numFmtId="4" fontId="19" fillId="29" borderId="12" xfId="2" applyNumberFormat="1" applyFont="1" applyFill="1" applyBorder="1"/>
    <xf numFmtId="4" fontId="19" fillId="29" borderId="12" xfId="5" applyNumberFormat="1" applyFont="1" applyFill="1" applyBorder="1"/>
    <xf numFmtId="0" fontId="19" fillId="7" borderId="12" xfId="2" applyFont="1" applyFill="1" applyBorder="1" applyAlignment="1">
      <alignment wrapText="1"/>
    </xf>
    <xf numFmtId="0" fontId="0" fillId="7" borderId="0" xfId="0" applyFill="1"/>
    <xf numFmtId="0" fontId="8" fillId="29" borderId="12" xfId="5" applyFont="1" applyFill="1" applyBorder="1" applyAlignment="1">
      <alignment wrapText="1"/>
    </xf>
    <xf numFmtId="49" fontId="2" fillId="29" borderId="12" xfId="0" applyNumberFormat="1" applyFont="1" applyFill="1" applyBorder="1" applyAlignment="1">
      <alignment horizontal="left"/>
    </xf>
    <xf numFmtId="4" fontId="2" fillId="29" borderId="12" xfId="2" applyNumberFormat="1" applyFont="1" applyFill="1" applyBorder="1"/>
    <xf numFmtId="4" fontId="2" fillId="29" borderId="12" xfId="5" applyNumberFormat="1" applyFont="1" applyFill="1" applyBorder="1"/>
    <xf numFmtId="4" fontId="5" fillId="29" borderId="12" xfId="2" applyNumberFormat="1" applyFont="1" applyFill="1" applyBorder="1"/>
    <xf numFmtId="0" fontId="8" fillId="28" borderId="12" xfId="2" applyFont="1" applyFill="1" applyBorder="1" applyAlignment="1">
      <alignment wrapText="1"/>
    </xf>
    <xf numFmtId="49" fontId="2" fillId="28" borderId="12" xfId="0" applyNumberFormat="1" applyFont="1" applyFill="1" applyBorder="1" applyAlignment="1">
      <alignment horizontal="left"/>
    </xf>
    <xf numFmtId="4" fontId="2" fillId="28" borderId="12" xfId="2" applyNumberFormat="1" applyFont="1" applyFill="1" applyBorder="1"/>
    <xf numFmtId="4" fontId="2" fillId="28" borderId="12" xfId="5" applyNumberFormat="1" applyFont="1" applyFill="1" applyBorder="1"/>
    <xf numFmtId="4" fontId="5" fillId="28" borderId="12" xfId="2" applyNumberFormat="1" applyFont="1" applyFill="1" applyBorder="1"/>
    <xf numFmtId="0" fontId="8" fillId="28" borderId="12" xfId="5" applyFont="1" applyFill="1" applyBorder="1" applyAlignment="1">
      <alignment wrapText="1"/>
    </xf>
    <xf numFmtId="0" fontId="5" fillId="0" borderId="0" xfId="2" applyFont="1" applyFill="1" applyBorder="1" applyAlignment="1">
      <alignment horizontal="left" wrapText="1"/>
    </xf>
    <xf numFmtId="4" fontId="5" fillId="0" borderId="0" xfId="2" applyNumberFormat="1" applyFont="1" applyBorder="1"/>
    <xf numFmtId="0" fontId="2" fillId="18" borderId="13" xfId="2" applyFont="1" applyFill="1" applyBorder="1" applyAlignment="1">
      <alignment wrapText="1"/>
    </xf>
    <xf numFmtId="0" fontId="2" fillId="18" borderId="3" xfId="2" applyFont="1" applyFill="1" applyBorder="1"/>
    <xf numFmtId="4" fontId="5" fillId="18" borderId="1" xfId="2" applyNumberFormat="1" applyFont="1" applyFill="1" applyBorder="1"/>
    <xf numFmtId="4" fontId="5" fillId="18" borderId="2" xfId="2" applyNumberFormat="1" applyFont="1" applyFill="1" applyBorder="1"/>
    <xf numFmtId="4" fontId="5" fillId="18" borderId="16" xfId="2" applyNumberFormat="1" applyFont="1" applyFill="1" applyBorder="1"/>
    <xf numFmtId="4" fontId="8" fillId="18" borderId="2" xfId="2" applyNumberFormat="1" applyFont="1" applyFill="1" applyBorder="1"/>
    <xf numFmtId="0" fontId="8" fillId="18" borderId="12" xfId="2" applyFont="1" applyFill="1" applyBorder="1" applyAlignment="1">
      <alignment wrapText="1"/>
    </xf>
    <xf numFmtId="4" fontId="5" fillId="0" borderId="0" xfId="3" applyNumberFormat="1" applyFont="1" applyBorder="1" applyAlignment="1">
      <alignment horizontal="center"/>
    </xf>
    <xf numFmtId="0" fontId="19" fillId="30" borderId="12" xfId="0" applyFont="1" applyFill="1" applyBorder="1" applyAlignment="1">
      <alignment wrapText="1"/>
    </xf>
    <xf numFmtId="0" fontId="5" fillId="0" borderId="12" xfId="5" applyFont="1" applyFill="1" applyBorder="1" applyAlignment="1">
      <alignment wrapText="1"/>
    </xf>
    <xf numFmtId="0" fontId="5" fillId="0" borderId="12" xfId="2" applyFont="1" applyFill="1" applyBorder="1" applyAlignment="1">
      <alignment wrapText="1"/>
    </xf>
    <xf numFmtId="49" fontId="8" fillId="30" borderId="12" xfId="5" applyNumberFormat="1" applyFont="1" applyFill="1" applyBorder="1" applyAlignment="1">
      <alignment horizontal="left"/>
    </xf>
    <xf numFmtId="4" fontId="2" fillId="30" borderId="12" xfId="2" applyNumberFormat="1" applyFont="1" applyFill="1" applyBorder="1"/>
    <xf numFmtId="4" fontId="2" fillId="30" borderId="12" xfId="5" applyNumberFormat="1" applyFont="1" applyFill="1" applyBorder="1"/>
    <xf numFmtId="4" fontId="8" fillId="30" borderId="12" xfId="2" applyNumberFormat="1" applyFont="1" applyFill="1" applyBorder="1"/>
    <xf numFmtId="4" fontId="5" fillId="30" borderId="12" xfId="2" applyNumberFormat="1" applyFont="1" applyFill="1" applyBorder="1"/>
    <xf numFmtId="49" fontId="8" fillId="30" borderId="12" xfId="2" applyNumberFormat="1" applyFont="1" applyFill="1" applyBorder="1" applyAlignment="1">
      <alignment horizontal="left"/>
    </xf>
    <xf numFmtId="49" fontId="2" fillId="30" borderId="12" xfId="5" applyNumberFormat="1" applyFont="1" applyFill="1" applyBorder="1" applyAlignment="1">
      <alignment horizontal="left"/>
    </xf>
    <xf numFmtId="4" fontId="8" fillId="30" borderId="12" xfId="5" applyNumberFormat="1" applyFont="1" applyFill="1" applyBorder="1"/>
    <xf numFmtId="4" fontId="7" fillId="30" borderId="12" xfId="5" applyNumberFormat="1" applyFont="1" applyFill="1" applyBorder="1"/>
    <xf numFmtId="4" fontId="2" fillId="30" borderId="12" xfId="0" applyNumberFormat="1" applyFont="1" applyFill="1" applyBorder="1"/>
    <xf numFmtId="0" fontId="2" fillId="7" borderId="0" xfId="2" applyFont="1" applyFill="1" applyBorder="1" applyAlignment="1">
      <alignment wrapText="1"/>
    </xf>
    <xf numFmtId="49" fontId="2" fillId="7" borderId="0" xfId="2" applyNumberFormat="1" applyFont="1" applyFill="1" applyBorder="1" applyAlignment="1">
      <alignment horizontal="left"/>
    </xf>
    <xf numFmtId="4" fontId="2" fillId="7" borderId="0" xfId="2" applyNumberFormat="1" applyFont="1" applyFill="1" applyBorder="1"/>
    <xf numFmtId="4" fontId="2" fillId="7" borderId="0" xfId="5" applyNumberFormat="1" applyFont="1" applyFill="1" applyBorder="1"/>
    <xf numFmtId="4" fontId="5" fillId="7" borderId="0" xfId="2" applyNumberFormat="1" applyFont="1" applyFill="1" applyBorder="1"/>
    <xf numFmtId="49" fontId="2" fillId="31" borderId="12" xfId="2" applyNumberFormat="1" applyFont="1" applyFill="1" applyBorder="1" applyAlignment="1">
      <alignment horizontal="left"/>
    </xf>
    <xf numFmtId="4" fontId="2" fillId="31" borderId="12" xfId="2" applyNumberFormat="1" applyFont="1" applyFill="1" applyBorder="1"/>
    <xf numFmtId="4" fontId="2" fillId="31" borderId="12" xfId="5" applyNumberFormat="1" applyFont="1" applyFill="1" applyBorder="1"/>
    <xf numFmtId="4" fontId="5" fillId="31" borderId="12" xfId="2" applyNumberFormat="1" applyFont="1" applyFill="1" applyBorder="1"/>
    <xf numFmtId="4" fontId="5" fillId="7" borderId="0" xfId="3" applyNumberFormat="1" applyFont="1" applyFill="1" applyBorder="1" applyAlignment="1">
      <alignment horizontal="center"/>
    </xf>
    <xf numFmtId="4" fontId="8" fillId="7" borderId="19" xfId="4" applyNumberFormat="1" applyFont="1" applyFill="1" applyBorder="1" applyAlignment="1">
      <alignment horizontal="left" vertical="center" wrapText="1"/>
    </xf>
    <xf numFmtId="4" fontId="2" fillId="7" borderId="23" xfId="1" applyNumberFormat="1" applyFont="1" applyFill="1" applyBorder="1" applyAlignment="1">
      <alignment horizontal="right" vertical="center"/>
    </xf>
    <xf numFmtId="4" fontId="8" fillId="7" borderId="19" xfId="1" applyNumberFormat="1" applyFont="1" applyFill="1" applyBorder="1" applyAlignment="1">
      <alignment horizontal="right" vertical="center"/>
    </xf>
    <xf numFmtId="4" fontId="2" fillId="7" borderId="21" xfId="2" applyNumberFormat="1" applyFont="1" applyFill="1" applyBorder="1"/>
    <xf numFmtId="4" fontId="8" fillId="7" borderId="21" xfId="1" applyNumberFormat="1" applyFont="1" applyFill="1" applyBorder="1" applyAlignment="1">
      <alignment horizontal="right" vertical="center"/>
    </xf>
    <xf numFmtId="0" fontId="8" fillId="7" borderId="9" xfId="5" applyFont="1" applyFill="1" applyBorder="1" applyAlignment="1">
      <alignment horizontal="left"/>
    </xf>
    <xf numFmtId="4" fontId="5" fillId="2" borderId="1" xfId="4" applyNumberFormat="1" applyFont="1" applyFill="1" applyBorder="1" applyAlignment="1">
      <alignment wrapText="1"/>
    </xf>
    <xf numFmtId="4" fontId="5" fillId="2" borderId="13" xfId="1" applyNumberFormat="1" applyFont="1" applyFill="1" applyBorder="1" applyAlignment="1">
      <alignment horizontal="right" vertical="center"/>
    </xf>
    <xf numFmtId="4" fontId="5" fillId="6" borderId="1" xfId="1" applyNumberFormat="1" applyFont="1" applyFill="1" applyBorder="1" applyAlignment="1">
      <alignment horizontal="right" vertical="center"/>
    </xf>
    <xf numFmtId="4" fontId="7" fillId="6" borderId="1" xfId="1" applyNumberFormat="1" applyFont="1" applyFill="1" applyBorder="1" applyAlignment="1">
      <alignment horizontal="right" vertical="center"/>
    </xf>
    <xf numFmtId="4" fontId="2" fillId="0" borderId="13" xfId="1" applyNumberFormat="1" applyFont="1" applyFill="1" applyBorder="1" applyAlignment="1">
      <alignment horizontal="right" vertical="center"/>
    </xf>
    <xf numFmtId="4" fontId="16" fillId="0" borderId="30" xfId="1" applyNumberFormat="1" applyFont="1" applyBorder="1" applyAlignment="1">
      <alignment horizontal="right" vertical="center"/>
    </xf>
    <xf numFmtId="4" fontId="8" fillId="0" borderId="19" xfId="1" applyNumberFormat="1" applyFont="1" applyBorder="1" applyAlignment="1">
      <alignment horizontal="right" vertical="center"/>
    </xf>
    <xf numFmtId="4" fontId="8" fillId="0" borderId="30" xfId="1" applyNumberFormat="1" applyFont="1" applyBorder="1" applyAlignment="1">
      <alignment horizontal="right" vertical="center"/>
    </xf>
    <xf numFmtId="4" fontId="5" fillId="13" borderId="1" xfId="1" applyNumberFormat="1" applyFont="1" applyFill="1" applyBorder="1" applyAlignment="1">
      <alignment horizontal="right" vertical="center"/>
    </xf>
    <xf numFmtId="4" fontId="5" fillId="5" borderId="1" xfId="1" applyNumberFormat="1" applyFont="1" applyFill="1" applyBorder="1" applyAlignment="1">
      <alignment horizontal="right" vertical="center" wrapText="1"/>
    </xf>
    <xf numFmtId="4" fontId="2" fillId="0" borderId="6" xfId="1" applyNumberFormat="1" applyFont="1" applyFill="1" applyBorder="1" applyAlignment="1">
      <alignment horizontal="right" vertical="center"/>
    </xf>
    <xf numFmtId="4" fontId="5" fillId="15" borderId="1" xfId="1" applyNumberFormat="1" applyFont="1" applyFill="1" applyBorder="1" applyAlignment="1">
      <alignment horizontal="right" vertical="center"/>
    </xf>
    <xf numFmtId="4" fontId="5" fillId="17" borderId="1" xfId="1" applyNumberFormat="1" applyFont="1" applyFill="1" applyBorder="1" applyAlignment="1">
      <alignment horizontal="right" vertical="center" wrapText="1"/>
    </xf>
    <xf numFmtId="4" fontId="2" fillId="18" borderId="30" xfId="1" applyNumberFormat="1" applyFont="1" applyFill="1" applyBorder="1" applyAlignment="1">
      <alignment horizontal="right" vertical="center"/>
    </xf>
    <xf numFmtId="4" fontId="2" fillId="20" borderId="30" xfId="1" applyNumberFormat="1" applyFont="1" applyFill="1" applyBorder="1" applyAlignment="1">
      <alignment horizontal="right" vertical="center"/>
    </xf>
    <xf numFmtId="4" fontId="2" fillId="21" borderId="30" xfId="1" applyNumberFormat="1" applyFont="1" applyFill="1" applyBorder="1" applyAlignment="1">
      <alignment horizontal="right" vertical="center"/>
    </xf>
    <xf numFmtId="4" fontId="2" fillId="24" borderId="30" xfId="1" applyNumberFormat="1" applyFont="1" applyFill="1" applyBorder="1" applyAlignment="1">
      <alignment horizontal="right" vertical="center"/>
    </xf>
    <xf numFmtId="4" fontId="2" fillId="22" borderId="30" xfId="1" applyNumberFormat="1" applyFont="1" applyFill="1" applyBorder="1" applyAlignment="1">
      <alignment horizontal="right" vertical="center"/>
    </xf>
    <xf numFmtId="4" fontId="2" fillId="27" borderId="30" xfId="1" applyNumberFormat="1" applyFont="1" applyFill="1" applyBorder="1" applyAlignment="1">
      <alignment horizontal="right" vertical="center"/>
    </xf>
    <xf numFmtId="4" fontId="2" fillId="22" borderId="1" xfId="1" applyNumberFormat="1" applyFont="1" applyFill="1" applyBorder="1" applyAlignment="1">
      <alignment horizontal="right" vertical="center"/>
    </xf>
    <xf numFmtId="4" fontId="2" fillId="22" borderId="10" xfId="1" applyNumberFormat="1" applyFont="1" applyFill="1" applyBorder="1" applyAlignment="1">
      <alignment horizontal="right" vertical="center"/>
    </xf>
    <xf numFmtId="4" fontId="2" fillId="2" borderId="10" xfId="1" applyNumberFormat="1" applyFont="1" applyFill="1" applyBorder="1" applyAlignment="1">
      <alignment horizontal="right" vertical="center"/>
    </xf>
    <xf numFmtId="4" fontId="5" fillId="23" borderId="1" xfId="1" applyNumberFormat="1" applyFont="1" applyFill="1" applyBorder="1" applyAlignment="1">
      <alignment horizontal="right" vertical="center"/>
    </xf>
    <xf numFmtId="4" fontId="5" fillId="9" borderId="1" xfId="1" applyNumberFormat="1" applyFont="1" applyFill="1" applyBorder="1" applyAlignment="1">
      <alignment horizontal="right" vertical="center"/>
    </xf>
    <xf numFmtId="4" fontId="5" fillId="0" borderId="19" xfId="1" applyNumberFormat="1" applyFont="1" applyFill="1" applyBorder="1" applyAlignment="1">
      <alignment horizontal="right" vertical="center"/>
    </xf>
    <xf numFmtId="4" fontId="5" fillId="0" borderId="10" xfId="1" applyNumberFormat="1" applyFont="1" applyFill="1" applyBorder="1" applyAlignment="1">
      <alignment horizontal="right" vertical="center"/>
    </xf>
    <xf numFmtId="4" fontId="2" fillId="22" borderId="32" xfId="1" applyNumberFormat="1" applyFont="1" applyFill="1" applyBorder="1"/>
    <xf numFmtId="4" fontId="5" fillId="10" borderId="2" xfId="3" applyNumberFormat="1" applyFont="1" applyFill="1" applyBorder="1" applyAlignment="1">
      <alignment horizontal="center"/>
    </xf>
    <xf numFmtId="4" fontId="5" fillId="3" borderId="14" xfId="1" applyNumberFormat="1" applyFont="1" applyFill="1" applyBorder="1" applyAlignment="1">
      <alignment horizontal="right" vertical="center"/>
    </xf>
    <xf numFmtId="4" fontId="5" fillId="18" borderId="21" xfId="1" applyNumberFormat="1" applyFont="1" applyFill="1" applyBorder="1" applyAlignment="1">
      <alignment horizontal="right" vertical="center"/>
    </xf>
    <xf numFmtId="4" fontId="7" fillId="7" borderId="24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4" fontId="5" fillId="0" borderId="24" xfId="1" applyNumberFormat="1" applyFont="1" applyFill="1" applyBorder="1" applyAlignment="1">
      <alignment horizontal="right" vertical="center"/>
    </xf>
    <xf numFmtId="4" fontId="5" fillId="0" borderId="8" xfId="1" applyNumberFormat="1" applyFont="1" applyFill="1" applyBorder="1" applyAlignment="1">
      <alignment horizontal="right" vertical="center"/>
    </xf>
    <xf numFmtId="4" fontId="5" fillId="15" borderId="2" xfId="1" applyNumberFormat="1" applyFont="1" applyFill="1" applyBorder="1" applyAlignment="1">
      <alignment horizontal="right" vertical="center" wrapText="1"/>
    </xf>
    <xf numFmtId="4" fontId="5" fillId="16" borderId="21" xfId="1" applyNumberFormat="1" applyFont="1" applyFill="1" applyBorder="1" applyAlignment="1">
      <alignment horizontal="right" vertical="center"/>
    </xf>
    <xf numFmtId="4" fontId="5" fillId="18" borderId="24" xfId="1" applyNumberFormat="1" applyFont="1" applyFill="1" applyBorder="1" applyAlignment="1">
      <alignment horizontal="right" vertical="center"/>
    </xf>
    <xf numFmtId="4" fontId="5" fillId="20" borderId="24" xfId="1" applyNumberFormat="1" applyFont="1" applyFill="1" applyBorder="1" applyAlignment="1">
      <alignment horizontal="right" vertical="center"/>
    </xf>
    <xf numFmtId="4" fontId="5" fillId="22" borderId="21" xfId="1" applyNumberFormat="1" applyFont="1" applyFill="1" applyBorder="1" applyAlignment="1">
      <alignment horizontal="right" vertical="center" wrapText="1"/>
    </xf>
    <xf numFmtId="4" fontId="5" fillId="22" borderId="2" xfId="1" applyNumberFormat="1" applyFont="1" applyFill="1" applyBorder="1" applyAlignment="1">
      <alignment horizontal="right" vertical="center"/>
    </xf>
    <xf numFmtId="4" fontId="5" fillId="22" borderId="9" xfId="1" applyNumberFormat="1" applyFont="1" applyFill="1" applyBorder="1" applyAlignment="1">
      <alignment horizontal="right" vertical="center"/>
    </xf>
    <xf numFmtId="4" fontId="5" fillId="2" borderId="9" xfId="1" applyNumberFormat="1" applyFont="1" applyFill="1" applyBorder="1" applyAlignment="1">
      <alignment horizontal="right" vertical="center"/>
    </xf>
    <xf numFmtId="4" fontId="5" fillId="22" borderId="33" xfId="1" applyNumberFormat="1" applyFont="1" applyFill="1" applyBorder="1"/>
    <xf numFmtId="4" fontId="2" fillId="7" borderId="41" xfId="1" applyNumberFormat="1" applyFont="1" applyFill="1" applyBorder="1" applyAlignment="1">
      <alignment horizontal="right" vertical="center"/>
    </xf>
    <xf numFmtId="4" fontId="2" fillId="7" borderId="12" xfId="1" applyNumberFormat="1" applyFont="1" applyFill="1" applyBorder="1" applyAlignment="1">
      <alignment horizontal="right" vertical="center"/>
    </xf>
    <xf numFmtId="4" fontId="2" fillId="7" borderId="40" xfId="1" applyNumberFormat="1" applyFont="1" applyFill="1" applyBorder="1" applyAlignment="1">
      <alignment horizontal="right" vertical="center"/>
    </xf>
    <xf numFmtId="0" fontId="8" fillId="0" borderId="10" xfId="5" applyFont="1" applyFill="1" applyBorder="1" applyAlignment="1">
      <alignment horizontal="left"/>
    </xf>
    <xf numFmtId="4" fontId="8" fillId="7" borderId="12" xfId="1" applyNumberFormat="1" applyFont="1" applyFill="1" applyBorder="1" applyAlignment="1">
      <alignment horizontal="right" vertical="center"/>
    </xf>
    <xf numFmtId="4" fontId="8" fillId="0" borderId="42" xfId="4" applyNumberFormat="1" applyFont="1" applyBorder="1" applyAlignment="1">
      <alignment horizontal="left" vertical="center" wrapText="1"/>
    </xf>
    <xf numFmtId="4" fontId="2" fillId="7" borderId="43" xfId="1" applyNumberFormat="1" applyFont="1" applyFill="1" applyBorder="1" applyAlignment="1">
      <alignment horizontal="right" vertical="center"/>
    </xf>
    <xf numFmtId="4" fontId="8" fillId="7" borderId="43" xfId="1" applyNumberFormat="1" applyFont="1" applyFill="1" applyBorder="1" applyAlignment="1">
      <alignment horizontal="right" vertical="center"/>
    </xf>
    <xf numFmtId="4" fontId="2" fillId="7" borderId="43" xfId="3" applyNumberFormat="1" applyFont="1" applyFill="1" applyBorder="1"/>
    <xf numFmtId="4" fontId="8" fillId="4" borderId="2" xfId="1" applyNumberFormat="1" applyFont="1" applyFill="1" applyBorder="1" applyAlignment="1">
      <alignment horizontal="right" vertical="center"/>
    </xf>
    <xf numFmtId="4" fontId="2" fillId="7" borderId="21" xfId="7" applyNumberFormat="1" applyFont="1" applyFill="1" applyBorder="1" applyAlignment="1">
      <alignment horizontal="right" vertical="center"/>
    </xf>
    <xf numFmtId="4" fontId="2" fillId="7" borderId="22" xfId="7" applyNumberFormat="1" applyFont="1" applyFill="1" applyBorder="1" applyAlignment="1">
      <alignment horizontal="right" vertical="center"/>
    </xf>
    <xf numFmtId="4" fontId="8" fillId="27" borderId="19" xfId="4" applyNumberFormat="1" applyFont="1" applyFill="1" applyBorder="1" applyAlignment="1">
      <alignment horizontal="left" vertical="center" wrapText="1"/>
    </xf>
    <xf numFmtId="4" fontId="5" fillId="27" borderId="19" xfId="1" applyNumberFormat="1" applyFont="1" applyFill="1" applyBorder="1" applyAlignment="1">
      <alignment horizontal="right" vertical="center"/>
    </xf>
    <xf numFmtId="4" fontId="2" fillId="7" borderId="24" xfId="7" applyNumberFormat="1" applyFont="1" applyFill="1" applyBorder="1" applyAlignment="1">
      <alignment horizontal="right" vertical="center"/>
    </xf>
    <xf numFmtId="4" fontId="2" fillId="7" borderId="25" xfId="7" applyNumberFormat="1" applyFont="1" applyFill="1" applyBorder="1" applyAlignment="1">
      <alignment horizontal="right" vertical="center"/>
    </xf>
    <xf numFmtId="3" fontId="2" fillId="7" borderId="30" xfId="4" applyNumberFormat="1" applyFont="1" applyFill="1" applyBorder="1" applyAlignment="1">
      <alignment horizontal="left" vertical="center" wrapText="1"/>
    </xf>
    <xf numFmtId="4" fontId="2" fillId="7" borderId="40" xfId="3" applyNumberFormat="1" applyFont="1" applyFill="1" applyBorder="1" applyAlignment="1">
      <alignment vertical="center" wrapText="1"/>
    </xf>
    <xf numFmtId="4" fontId="2" fillId="7" borderId="40" xfId="3" applyNumberFormat="1" applyFont="1" applyFill="1" applyBorder="1" applyAlignment="1">
      <alignment horizontal="left" vertical="center" wrapText="1"/>
    </xf>
    <xf numFmtId="4" fontId="2" fillId="7" borderId="12" xfId="7" applyNumberFormat="1" applyFont="1" applyFill="1" applyBorder="1" applyAlignment="1">
      <alignment horizontal="right" vertical="center"/>
    </xf>
    <xf numFmtId="4" fontId="7" fillId="7" borderId="23" xfId="7" applyNumberFormat="1" applyFont="1" applyFill="1" applyBorder="1" applyAlignment="1">
      <alignment horizontal="right" vertical="center"/>
    </xf>
    <xf numFmtId="4" fontId="8" fillId="7" borderId="23" xfId="1" applyNumberFormat="1" applyFont="1" applyFill="1" applyBorder="1" applyAlignment="1">
      <alignment horizontal="right" vertical="center"/>
    </xf>
    <xf numFmtId="4" fontId="5" fillId="7" borderId="12" xfId="1" applyNumberFormat="1" applyFont="1" applyFill="1" applyBorder="1" applyAlignment="1">
      <alignment horizontal="right" vertical="center"/>
    </xf>
    <xf numFmtId="4" fontId="2" fillId="7" borderId="23" xfId="7" applyNumberFormat="1" applyFont="1" applyFill="1" applyBorder="1" applyAlignment="1">
      <alignment horizontal="right" vertical="center"/>
    </xf>
    <xf numFmtId="0" fontId="2" fillId="7" borderId="24" xfId="6" applyFont="1" applyFill="1" applyBorder="1"/>
    <xf numFmtId="4" fontId="2" fillId="7" borderId="31" xfId="7" applyNumberFormat="1" applyFont="1" applyFill="1" applyBorder="1" applyAlignment="1">
      <alignment horizontal="right" vertical="center"/>
    </xf>
    <xf numFmtId="4" fontId="8" fillId="7" borderId="24" xfId="7" applyNumberFormat="1" applyFont="1" applyFill="1" applyBorder="1" applyAlignment="1">
      <alignment horizontal="right" vertical="center"/>
    </xf>
    <xf numFmtId="4" fontId="2" fillId="7" borderId="11" xfId="7" applyNumberFormat="1" applyFont="1" applyFill="1" applyBorder="1" applyAlignment="1">
      <alignment horizontal="right" vertical="center"/>
    </xf>
    <xf numFmtId="4" fontId="2" fillId="7" borderId="9" xfId="7" applyNumberFormat="1" applyFont="1" applyFill="1" applyBorder="1" applyAlignment="1">
      <alignment horizontal="right" vertical="center"/>
    </xf>
    <xf numFmtId="4" fontId="2" fillId="7" borderId="0" xfId="7" applyNumberFormat="1" applyFont="1" applyFill="1" applyBorder="1" applyAlignment="1">
      <alignment horizontal="right" vertical="center"/>
    </xf>
    <xf numFmtId="4" fontId="8" fillId="7" borderId="12" xfId="4" applyNumberFormat="1" applyFont="1" applyFill="1" applyBorder="1" applyAlignment="1">
      <alignment horizontal="left" vertical="center" wrapText="1"/>
    </xf>
    <xf numFmtId="4" fontId="2" fillId="7" borderId="12" xfId="6" applyNumberFormat="1" applyFont="1" applyFill="1" applyBorder="1"/>
    <xf numFmtId="4" fontId="7" fillId="7" borderId="12" xfId="4" applyNumberFormat="1" applyFont="1" applyFill="1" applyBorder="1" applyAlignment="1">
      <alignment horizontal="left" vertical="center" wrapText="1"/>
    </xf>
    <xf numFmtId="0" fontId="2" fillId="7" borderId="12" xfId="6" applyFont="1" applyFill="1" applyBorder="1"/>
    <xf numFmtId="3" fontId="8" fillId="7" borderId="12" xfId="4" applyNumberFormat="1" applyFont="1" applyFill="1" applyBorder="1" applyAlignment="1">
      <alignment horizontal="left" vertical="center" wrapText="1"/>
    </xf>
    <xf numFmtId="4" fontId="8" fillId="7" borderId="12" xfId="7" applyNumberFormat="1" applyFont="1" applyFill="1" applyBorder="1" applyAlignment="1">
      <alignment horizontal="right" vertical="center"/>
    </xf>
    <xf numFmtId="4" fontId="2" fillId="7" borderId="12" xfId="3" applyNumberFormat="1" applyFont="1" applyFill="1" applyBorder="1" applyAlignment="1">
      <alignment horizontal="left" vertical="center" wrapText="1"/>
    </xf>
    <xf numFmtId="4" fontId="8" fillId="7" borderId="12" xfId="4" applyNumberFormat="1" applyFont="1" applyFill="1" applyBorder="1" applyAlignment="1">
      <alignment vertical="center" wrapText="1"/>
    </xf>
    <xf numFmtId="4" fontId="5" fillId="7" borderId="12" xfId="3" applyNumberFormat="1" applyFont="1" applyFill="1" applyBorder="1" applyAlignment="1">
      <alignment horizontal="left" vertical="center" wrapText="1"/>
    </xf>
    <xf numFmtId="4" fontId="5" fillId="7" borderId="1" xfId="4" applyNumberFormat="1" applyFont="1" applyFill="1" applyBorder="1" applyAlignment="1">
      <alignment horizontal="center" wrapText="1"/>
    </xf>
    <xf numFmtId="4" fontId="2" fillId="7" borderId="42" xfId="1" applyNumberFormat="1" applyFont="1" applyFill="1" applyBorder="1" applyAlignment="1">
      <alignment horizontal="right" vertical="center"/>
    </xf>
    <xf numFmtId="4" fontId="2" fillId="7" borderId="40" xfId="7" applyNumberFormat="1" applyFont="1" applyFill="1" applyBorder="1" applyAlignment="1">
      <alignment horizontal="right" vertical="center"/>
    </xf>
    <xf numFmtId="4" fontId="5" fillId="0" borderId="1" xfId="7" applyNumberFormat="1" applyFont="1" applyFill="1" applyBorder="1" applyAlignment="1">
      <alignment horizontal="right" vertical="center"/>
    </xf>
    <xf numFmtId="4" fontId="2" fillId="27" borderId="19" xfId="7" applyNumberFormat="1" applyFont="1" applyFill="1" applyBorder="1" applyAlignment="1">
      <alignment horizontal="right" vertical="center"/>
    </xf>
    <xf numFmtId="4" fontId="8" fillId="7" borderId="40" xfId="7" applyNumberFormat="1" applyFont="1" applyFill="1" applyBorder="1" applyAlignment="1">
      <alignment horizontal="right" vertical="center"/>
    </xf>
    <xf numFmtId="4" fontId="2" fillId="6" borderId="19" xfId="1" applyNumberFormat="1" applyFont="1" applyFill="1" applyBorder="1" applyAlignment="1">
      <alignment horizontal="right" vertical="center"/>
    </xf>
    <xf numFmtId="4" fontId="2" fillId="19" borderId="19" xfId="1" applyNumberFormat="1" applyFont="1" applyFill="1" applyBorder="1" applyAlignment="1">
      <alignment horizontal="right" vertical="center"/>
    </xf>
    <xf numFmtId="4" fontId="2" fillId="21" borderId="19" xfId="1" applyNumberFormat="1" applyFont="1" applyFill="1" applyBorder="1" applyAlignment="1">
      <alignment horizontal="right" vertical="center"/>
    </xf>
    <xf numFmtId="4" fontId="2" fillId="24" borderId="19" xfId="1" applyNumberFormat="1" applyFont="1" applyFill="1" applyBorder="1" applyAlignment="1">
      <alignment horizontal="right" vertical="center"/>
    </xf>
    <xf numFmtId="4" fontId="5" fillId="7" borderId="3" xfId="3" applyNumberFormat="1" applyFont="1" applyFill="1" applyBorder="1" applyAlignment="1">
      <alignment horizontal="center"/>
    </xf>
    <xf numFmtId="4" fontId="5" fillId="7" borderId="15" xfId="1" applyNumberFormat="1" applyFont="1" applyFill="1" applyBorder="1" applyAlignment="1">
      <alignment horizontal="right" vertical="center"/>
    </xf>
    <xf numFmtId="4" fontId="5" fillId="2" borderId="15" xfId="1" applyNumberFormat="1" applyFont="1" applyFill="1" applyBorder="1" applyAlignment="1">
      <alignment horizontal="right" vertical="center"/>
    </xf>
    <xf numFmtId="4" fontId="5" fillId="2" borderId="3" xfId="1" applyNumberFormat="1" applyFont="1" applyFill="1" applyBorder="1" applyAlignment="1">
      <alignment horizontal="right" vertical="center"/>
    </xf>
    <xf numFmtId="4" fontId="2" fillId="3" borderId="3" xfId="1" applyNumberFormat="1" applyFont="1" applyFill="1" applyBorder="1" applyAlignment="1">
      <alignment horizontal="right" vertical="center"/>
    </xf>
    <xf numFmtId="4" fontId="5" fillId="11" borderId="3" xfId="1" applyNumberFormat="1" applyFont="1" applyFill="1" applyBorder="1" applyAlignment="1">
      <alignment horizontal="right" vertical="center"/>
    </xf>
    <xf numFmtId="4" fontId="5" fillId="18" borderId="3" xfId="1" applyNumberFormat="1" applyFont="1" applyFill="1" applyBorder="1" applyAlignment="1">
      <alignment horizontal="right" vertical="center"/>
    </xf>
    <xf numFmtId="4" fontId="2" fillId="7" borderId="11" xfId="1" applyNumberFormat="1" applyFont="1" applyFill="1" applyBorder="1" applyAlignment="1">
      <alignment horizontal="right" vertical="center"/>
    </xf>
    <xf numFmtId="4" fontId="2" fillId="7" borderId="45" xfId="1" applyNumberFormat="1" applyFont="1" applyFill="1" applyBorder="1" applyAlignment="1">
      <alignment horizontal="right" vertical="center"/>
    </xf>
    <xf numFmtId="4" fontId="2" fillId="7" borderId="41" xfId="7" applyNumberFormat="1" applyFont="1" applyFill="1" applyBorder="1" applyAlignment="1">
      <alignment horizontal="right" vertical="center"/>
    </xf>
    <xf numFmtId="4" fontId="5" fillId="17" borderId="3" xfId="7" applyNumberFormat="1" applyFont="1" applyFill="1" applyBorder="1" applyAlignment="1">
      <alignment horizontal="right" vertical="center" wrapText="1"/>
    </xf>
    <xf numFmtId="4" fontId="2" fillId="6" borderId="31" xfId="7" applyNumberFormat="1" applyFont="1" applyFill="1" applyBorder="1" applyAlignment="1">
      <alignment horizontal="right" vertical="center"/>
    </xf>
    <xf numFmtId="4" fontId="2" fillId="20" borderId="31" xfId="7" applyNumberFormat="1" applyFont="1" applyFill="1" applyBorder="1" applyAlignment="1">
      <alignment horizontal="right" vertical="center"/>
    </xf>
    <xf numFmtId="4" fontId="2" fillId="21" borderId="31" xfId="7" applyNumberFormat="1" applyFont="1" applyFill="1" applyBorder="1" applyAlignment="1">
      <alignment horizontal="right" vertical="center"/>
    </xf>
    <xf numFmtId="4" fontId="2" fillId="24" borderId="31" xfId="7" applyNumberFormat="1" applyFont="1" applyFill="1" applyBorder="1" applyAlignment="1">
      <alignment horizontal="right" vertical="center"/>
    </xf>
    <xf numFmtId="4" fontId="2" fillId="22" borderId="31" xfId="7" applyNumberFormat="1" applyFont="1" applyFill="1" applyBorder="1" applyAlignment="1">
      <alignment horizontal="right" vertical="center"/>
    </xf>
    <xf numFmtId="4" fontId="2" fillId="22" borderId="11" xfId="1" applyNumberFormat="1" applyFont="1" applyFill="1" applyBorder="1" applyAlignment="1">
      <alignment horizontal="right" vertical="center"/>
    </xf>
    <xf numFmtId="4" fontId="2" fillId="2" borderId="11" xfId="1" applyNumberFormat="1" applyFont="1" applyFill="1" applyBorder="1" applyAlignment="1">
      <alignment horizontal="right" vertical="center"/>
    </xf>
    <xf numFmtId="4" fontId="2" fillId="22" borderId="35" xfId="1" applyNumberFormat="1" applyFont="1" applyFill="1" applyBorder="1"/>
    <xf numFmtId="4" fontId="8" fillId="0" borderId="10" xfId="4" applyNumberFormat="1" applyFont="1" applyBorder="1" applyAlignment="1">
      <alignment horizontal="left" vertical="center" wrapText="1"/>
    </xf>
    <xf numFmtId="4" fontId="2" fillId="7" borderId="37" xfId="5" applyNumberFormat="1" applyFont="1" applyFill="1" applyBorder="1" applyAlignment="1">
      <alignment wrapText="1"/>
    </xf>
    <xf numFmtId="4" fontId="2" fillId="7" borderId="37" xfId="1" applyNumberFormat="1" applyFont="1" applyFill="1" applyBorder="1" applyAlignment="1">
      <alignment horizontal="right" vertical="center"/>
    </xf>
    <xf numFmtId="4" fontId="2" fillId="7" borderId="44" xfId="1" applyNumberFormat="1" applyFont="1" applyFill="1" applyBorder="1" applyAlignment="1">
      <alignment horizontal="right" vertical="center"/>
    </xf>
    <xf numFmtId="4" fontId="7" fillId="7" borderId="28" xfId="1" applyNumberFormat="1" applyFont="1" applyFill="1" applyBorder="1" applyAlignment="1">
      <alignment horizontal="right" vertical="center"/>
    </xf>
    <xf numFmtId="4" fontId="2" fillId="7" borderId="46" xfId="1" applyNumberFormat="1" applyFont="1" applyFill="1" applyBorder="1" applyAlignment="1">
      <alignment horizontal="right" vertical="center"/>
    </xf>
    <xf numFmtId="4" fontId="2" fillId="7" borderId="37" xfId="2" applyNumberFormat="1" applyFont="1" applyFill="1" applyBorder="1" applyAlignment="1">
      <alignment wrapText="1"/>
    </xf>
    <xf numFmtId="4" fontId="8" fillId="7" borderId="37" xfId="1" applyNumberFormat="1" applyFont="1" applyFill="1" applyBorder="1" applyAlignment="1">
      <alignment horizontal="right" vertical="center"/>
    </xf>
    <xf numFmtId="4" fontId="7" fillId="7" borderId="11" xfId="1" applyNumberFormat="1" applyFont="1" applyFill="1" applyBorder="1" applyAlignment="1">
      <alignment horizontal="right" vertical="center"/>
    </xf>
    <xf numFmtId="4" fontId="5" fillId="12" borderId="38" xfId="3" applyNumberFormat="1" applyFont="1" applyFill="1" applyBorder="1" applyAlignment="1">
      <alignment horizontal="left" vertical="center" wrapText="1"/>
    </xf>
    <xf numFmtId="4" fontId="5" fillId="8" borderId="47" xfId="1" applyNumberFormat="1" applyFont="1" applyFill="1" applyBorder="1" applyAlignment="1">
      <alignment horizontal="right" vertical="center"/>
    </xf>
    <xf numFmtId="4" fontId="5" fillId="8" borderId="48" xfId="1" applyNumberFormat="1" applyFont="1" applyFill="1" applyBorder="1" applyAlignment="1">
      <alignment horizontal="right" vertical="center"/>
    </xf>
    <xf numFmtId="4" fontId="2" fillId="7" borderId="43" xfId="7" applyNumberFormat="1" applyFont="1" applyFill="1" applyBorder="1" applyAlignment="1">
      <alignment horizontal="right" vertical="center"/>
    </xf>
    <xf numFmtId="4" fontId="2" fillId="7" borderId="42" xfId="7" applyNumberFormat="1" applyFont="1" applyFill="1" applyBorder="1" applyAlignment="1">
      <alignment horizontal="right" vertical="center"/>
    </xf>
    <xf numFmtId="4" fontId="2" fillId="7" borderId="45" xfId="7" applyNumberFormat="1" applyFont="1" applyFill="1" applyBorder="1" applyAlignment="1">
      <alignment horizontal="right" vertical="center"/>
    </xf>
    <xf numFmtId="4" fontId="2" fillId="12" borderId="38" xfId="4" applyNumberFormat="1" applyFont="1" applyFill="1" applyBorder="1" applyAlignment="1">
      <alignment horizontal="left" vertical="center" wrapText="1"/>
    </xf>
    <xf numFmtId="4" fontId="2" fillId="12" borderId="47" xfId="1" applyNumberFormat="1" applyFont="1" applyFill="1" applyBorder="1" applyAlignment="1">
      <alignment horizontal="right" vertical="center"/>
    </xf>
    <xf numFmtId="4" fontId="7" fillId="12" borderId="48" xfId="1" applyNumberFormat="1" applyFont="1" applyFill="1" applyBorder="1" applyAlignment="1">
      <alignment horizontal="right" vertical="center"/>
    </xf>
    <xf numFmtId="4" fontId="5" fillId="7" borderId="21" xfId="1" applyNumberFormat="1" applyFont="1" applyFill="1" applyBorder="1" applyAlignment="1">
      <alignment horizontal="right" vertical="center"/>
    </xf>
    <xf numFmtId="4" fontId="5" fillId="7" borderId="24" xfId="1" applyNumberFormat="1" applyFont="1" applyFill="1" applyBorder="1" applyAlignment="1">
      <alignment horizontal="right" vertical="center"/>
    </xf>
    <xf numFmtId="4" fontId="5" fillId="7" borderId="24" xfId="7" applyNumberFormat="1" applyFont="1" applyFill="1" applyBorder="1" applyAlignment="1">
      <alignment horizontal="right" vertical="center"/>
    </xf>
    <xf numFmtId="4" fontId="8" fillId="7" borderId="9" xfId="7" applyNumberFormat="1" applyFont="1" applyFill="1" applyBorder="1" applyAlignment="1">
      <alignment horizontal="right" vertical="center"/>
    </xf>
    <xf numFmtId="4" fontId="5" fillId="7" borderId="21" xfId="7" applyNumberFormat="1" applyFont="1" applyFill="1" applyBorder="1" applyAlignment="1">
      <alignment horizontal="right" vertical="center"/>
    </xf>
    <xf numFmtId="4" fontId="5" fillId="7" borderId="9" xfId="1" applyNumberFormat="1" applyFont="1" applyFill="1" applyBorder="1" applyAlignment="1">
      <alignment horizontal="right" vertical="center"/>
    </xf>
    <xf numFmtId="4" fontId="7" fillId="7" borderId="28" xfId="7" applyNumberFormat="1" applyFont="1" applyFill="1" applyBorder="1" applyAlignment="1">
      <alignment horizontal="right" vertical="center"/>
    </xf>
    <xf numFmtId="4" fontId="8" fillId="7" borderId="37" xfId="4" applyNumberFormat="1" applyFont="1" applyFill="1" applyBorder="1" applyAlignment="1">
      <alignment horizontal="left" vertical="center" wrapText="1"/>
    </xf>
    <xf numFmtId="4" fontId="2" fillId="7" borderId="37" xfId="7" applyNumberFormat="1" applyFont="1" applyFill="1" applyBorder="1" applyAlignment="1">
      <alignment horizontal="right" vertical="center"/>
    </xf>
    <xf numFmtId="4" fontId="2" fillId="7" borderId="44" xfId="7" applyNumberFormat="1" applyFont="1" applyFill="1" applyBorder="1" applyAlignment="1">
      <alignment horizontal="right" vertical="center"/>
    </xf>
    <xf numFmtId="4" fontId="8" fillId="7" borderId="28" xfId="7" applyNumberFormat="1" applyFont="1" applyFill="1" applyBorder="1" applyAlignment="1">
      <alignment horizontal="right" vertical="center"/>
    </xf>
    <xf numFmtId="4" fontId="5" fillId="14" borderId="2" xfId="3" applyNumberFormat="1" applyFont="1" applyFill="1" applyBorder="1" applyAlignment="1">
      <alignment horizontal="center" vertical="center" wrapText="1"/>
    </xf>
    <xf numFmtId="4" fontId="5" fillId="14" borderId="3" xfId="1" applyNumberFormat="1" applyFont="1" applyFill="1" applyBorder="1" applyAlignment="1">
      <alignment horizontal="right" vertical="center"/>
    </xf>
    <xf numFmtId="4" fontId="5" fillId="14" borderId="2" xfId="1" applyNumberFormat="1" applyFont="1" applyFill="1" applyBorder="1" applyAlignment="1">
      <alignment horizontal="right" vertical="center"/>
    </xf>
    <xf numFmtId="4" fontId="5" fillId="14" borderId="1" xfId="1" applyNumberFormat="1" applyFont="1" applyFill="1" applyBorder="1" applyAlignment="1">
      <alignment horizontal="right" vertical="center"/>
    </xf>
    <xf numFmtId="4" fontId="7" fillId="14" borderId="2" xfId="1" applyNumberFormat="1" applyFont="1" applyFill="1" applyBorder="1" applyAlignment="1">
      <alignment horizontal="right" vertical="center"/>
    </xf>
    <xf numFmtId="4" fontId="5" fillId="14" borderId="16" xfId="1" applyNumberFormat="1" applyFont="1" applyFill="1" applyBorder="1" applyAlignment="1">
      <alignment horizontal="right" vertical="center"/>
    </xf>
    <xf numFmtId="4" fontId="2" fillId="27" borderId="31" xfId="7" applyNumberFormat="1" applyFont="1" applyFill="1" applyBorder="1" applyAlignment="1">
      <alignment horizontal="right" vertical="center"/>
    </xf>
    <xf numFmtId="4" fontId="5" fillId="26" borderId="21" xfId="1" applyNumberFormat="1" applyFont="1" applyFill="1" applyBorder="1" applyAlignment="1">
      <alignment horizontal="right" vertical="center" wrapText="1"/>
    </xf>
    <xf numFmtId="4" fontId="8" fillId="0" borderId="10" xfId="4" applyNumberFormat="1" applyFont="1" applyFill="1" applyBorder="1" applyAlignment="1">
      <alignment horizontal="left" vertical="center" wrapText="1"/>
    </xf>
    <xf numFmtId="4" fontId="7" fillId="21" borderId="21" xfId="7" applyNumberFormat="1" applyFont="1" applyFill="1" applyBorder="1" applyAlignment="1">
      <alignment horizontal="right" vertical="center"/>
    </xf>
    <xf numFmtId="4" fontId="5" fillId="21" borderId="24" xfId="1" applyNumberFormat="1" applyFont="1" applyFill="1" applyBorder="1" applyAlignment="1">
      <alignment horizontal="right" vertical="center"/>
    </xf>
    <xf numFmtId="4" fontId="5" fillId="0" borderId="23" xfId="1" applyNumberFormat="1" applyFont="1" applyFill="1" applyBorder="1" applyAlignment="1">
      <alignment horizontal="right" vertical="center" wrapText="1"/>
    </xf>
    <xf numFmtId="4" fontId="5" fillId="26" borderId="31" xfId="1" applyNumberFormat="1" applyFont="1" applyFill="1" applyBorder="1" applyAlignment="1">
      <alignment horizontal="right" vertical="center" wrapText="1"/>
    </xf>
    <xf numFmtId="4" fontId="5" fillId="25" borderId="12" xfId="1" applyNumberFormat="1" applyFont="1" applyFill="1" applyBorder="1" applyAlignment="1">
      <alignment horizontal="right" vertical="center"/>
    </xf>
    <xf numFmtId="4" fontId="8" fillId="27" borderId="12" xfId="1" applyNumberFormat="1" applyFont="1" applyFill="1" applyBorder="1" applyAlignment="1">
      <alignment horizontal="right" vertical="center"/>
    </xf>
    <xf numFmtId="4" fontId="2" fillId="25" borderId="12" xfId="1" applyNumberFormat="1" applyFont="1" applyFill="1" applyBorder="1" applyAlignment="1">
      <alignment horizontal="right" vertical="center"/>
    </xf>
    <xf numFmtId="4" fontId="2" fillId="0" borderId="37" xfId="1" applyNumberFormat="1" applyFont="1" applyFill="1" applyBorder="1" applyAlignment="1">
      <alignment horizontal="right" vertical="center"/>
    </xf>
    <xf numFmtId="4" fontId="8" fillId="0" borderId="37" xfId="1" applyNumberFormat="1" applyFont="1" applyFill="1" applyBorder="1" applyAlignment="1">
      <alignment horizontal="right" vertical="center"/>
    </xf>
    <xf numFmtId="4" fontId="5" fillId="4" borderId="47" xfId="1" applyNumberFormat="1" applyFont="1" applyFill="1" applyBorder="1" applyAlignment="1">
      <alignment horizontal="right" vertical="center"/>
    </xf>
    <xf numFmtId="4" fontId="5" fillId="4" borderId="49" xfId="3" applyNumberFormat="1" applyFont="1" applyFill="1" applyBorder="1" applyAlignment="1">
      <alignment horizontal="left" vertical="center" wrapText="1"/>
    </xf>
    <xf numFmtId="4" fontId="5" fillId="4" borderId="50" xfId="1" applyNumberFormat="1" applyFont="1" applyFill="1" applyBorder="1" applyAlignment="1">
      <alignment horizontal="right" vertical="center"/>
    </xf>
    <xf numFmtId="4" fontId="5" fillId="4" borderId="51" xfId="1" applyNumberFormat="1" applyFont="1" applyFill="1" applyBorder="1" applyAlignment="1">
      <alignment horizontal="right" vertical="center"/>
    </xf>
    <xf numFmtId="4" fontId="2" fillId="4" borderId="38" xfId="4" applyNumberFormat="1" applyFont="1" applyFill="1" applyBorder="1" applyAlignment="1">
      <alignment horizontal="left" vertical="center" wrapText="1"/>
    </xf>
    <xf numFmtId="4" fontId="2" fillId="4" borderId="47" xfId="7" applyNumberFormat="1" applyFont="1" applyFill="1" applyBorder="1" applyAlignment="1">
      <alignment horizontal="right" vertical="center"/>
    </xf>
    <xf numFmtId="4" fontId="2" fillId="4" borderId="47" xfId="1" applyNumberFormat="1" applyFont="1" applyFill="1" applyBorder="1" applyAlignment="1">
      <alignment horizontal="right" vertical="center"/>
    </xf>
    <xf numFmtId="4" fontId="8" fillId="4" borderId="47" xfId="1" applyNumberFormat="1" applyFont="1" applyFill="1" applyBorder="1" applyAlignment="1">
      <alignment horizontal="right" vertical="center"/>
    </xf>
    <xf numFmtId="4" fontId="7" fillId="4" borderId="48" xfId="1" applyNumberFormat="1" applyFont="1" applyFill="1" applyBorder="1" applyAlignment="1">
      <alignment horizontal="right" vertical="center"/>
    </xf>
    <xf numFmtId="4" fontId="5" fillId="4" borderId="52" xfId="1" applyNumberFormat="1" applyFont="1" applyFill="1" applyBorder="1" applyAlignment="1">
      <alignment horizontal="right" vertical="center"/>
    </xf>
    <xf numFmtId="4" fontId="2" fillId="4" borderId="53" xfId="1" applyNumberFormat="1" applyFont="1" applyFill="1" applyBorder="1" applyAlignment="1">
      <alignment horizontal="right" vertical="center"/>
    </xf>
    <xf numFmtId="4" fontId="5" fillId="8" borderId="53" xfId="1" applyNumberFormat="1" applyFont="1" applyFill="1" applyBorder="1" applyAlignment="1">
      <alignment horizontal="right" vertical="center"/>
    </xf>
    <xf numFmtId="4" fontId="2" fillId="12" borderId="53" xfId="1" applyNumberFormat="1" applyFont="1" applyFill="1" applyBorder="1" applyAlignment="1">
      <alignment horizontal="right" vertical="center"/>
    </xf>
    <xf numFmtId="4" fontId="2" fillId="27" borderId="40" xfId="1" applyNumberFormat="1" applyFont="1" applyFill="1" applyBorder="1" applyAlignment="1">
      <alignment horizontal="right" vertical="center"/>
    </xf>
    <xf numFmtId="4" fontId="2" fillId="0" borderId="44" xfId="1" applyNumberFormat="1" applyFont="1" applyFill="1" applyBorder="1" applyAlignment="1">
      <alignment horizontal="right" vertical="center"/>
    </xf>
    <xf numFmtId="4" fontId="5" fillId="4" borderId="54" xfId="1" applyNumberFormat="1" applyFont="1" applyFill="1" applyBorder="1" applyAlignment="1">
      <alignment horizontal="right" vertical="center"/>
    </xf>
    <xf numFmtId="4" fontId="2" fillId="4" borderId="18" xfId="1" applyNumberFormat="1" applyFont="1" applyFill="1" applyBorder="1" applyAlignment="1">
      <alignment horizontal="right" vertical="center"/>
    </xf>
    <xf numFmtId="4" fontId="5" fillId="8" borderId="18" xfId="1" applyNumberFormat="1" applyFont="1" applyFill="1" applyBorder="1" applyAlignment="1">
      <alignment horizontal="right" vertical="center"/>
    </xf>
    <xf numFmtId="4" fontId="2" fillId="12" borderId="18" xfId="1" applyNumberFormat="1" applyFont="1" applyFill="1" applyBorder="1" applyAlignment="1">
      <alignment horizontal="right" vertical="center"/>
    </xf>
    <xf numFmtId="4" fontId="2" fillId="27" borderId="41" xfId="1" applyNumberFormat="1" applyFont="1" applyFill="1" applyBorder="1" applyAlignment="1">
      <alignment horizontal="right" vertical="center"/>
    </xf>
    <xf numFmtId="4" fontId="2" fillId="0" borderId="46" xfId="1" applyNumberFormat="1" applyFont="1" applyFill="1" applyBorder="1" applyAlignment="1">
      <alignment horizontal="right" vertical="center"/>
    </xf>
    <xf numFmtId="4" fontId="7" fillId="27" borderId="24" xfId="1" applyNumberFormat="1" applyFont="1" applyFill="1" applyBorder="1" applyAlignment="1">
      <alignment horizontal="right" vertical="center"/>
    </xf>
    <xf numFmtId="0" fontId="2" fillId="32" borderId="12" xfId="2" applyFont="1" applyFill="1" applyBorder="1" applyAlignment="1">
      <alignment wrapText="1"/>
    </xf>
    <xf numFmtId="49" fontId="2" fillId="32" borderId="12" xfId="2" applyNumberFormat="1" applyFont="1" applyFill="1" applyBorder="1" applyAlignment="1">
      <alignment horizontal="left"/>
    </xf>
    <xf numFmtId="4" fontId="2" fillId="32" borderId="12" xfId="2" applyNumberFormat="1" applyFont="1" applyFill="1" applyBorder="1"/>
    <xf numFmtId="4" fontId="2" fillId="32" borderId="12" xfId="5" applyNumberFormat="1" applyFont="1" applyFill="1" applyBorder="1"/>
    <xf numFmtId="4" fontId="5" fillId="32" borderId="12" xfId="2" applyNumberFormat="1" applyFont="1" applyFill="1" applyBorder="1"/>
    <xf numFmtId="49" fontId="8" fillId="32" borderId="12" xfId="2" applyNumberFormat="1" applyFont="1" applyFill="1" applyBorder="1" applyAlignment="1">
      <alignment horizontal="left"/>
    </xf>
    <xf numFmtId="4" fontId="4" fillId="32" borderId="12" xfId="2" applyNumberFormat="1" applyFont="1" applyFill="1" applyBorder="1"/>
    <xf numFmtId="0" fontId="2" fillId="32" borderId="12" xfId="5" applyFont="1" applyFill="1" applyBorder="1" applyAlignment="1">
      <alignment wrapText="1"/>
    </xf>
    <xf numFmtId="49" fontId="8" fillId="32" borderId="12" xfId="5" applyNumberFormat="1" applyFont="1" applyFill="1" applyBorder="1" applyAlignment="1">
      <alignment horizontal="left"/>
    </xf>
    <xf numFmtId="4" fontId="2" fillId="32" borderId="12" xfId="0" applyNumberFormat="1" applyFont="1" applyFill="1" applyBorder="1"/>
    <xf numFmtId="49" fontId="2" fillId="32" borderId="12" xfId="5" applyNumberFormat="1" applyFont="1" applyFill="1" applyBorder="1" applyAlignment="1">
      <alignment horizontal="left"/>
    </xf>
    <xf numFmtId="4" fontId="8" fillId="32" borderId="12" xfId="2" applyNumberFormat="1" applyFont="1" applyFill="1" applyBorder="1"/>
    <xf numFmtId="4" fontId="0" fillId="0" borderId="0" xfId="0" applyNumberFormat="1"/>
    <xf numFmtId="0" fontId="5" fillId="5" borderId="1" xfId="2" applyFont="1" applyFill="1" applyBorder="1" applyAlignment="1">
      <alignment horizontal="left" wrapText="1"/>
    </xf>
    <xf numFmtId="0" fontId="5" fillId="5" borderId="3" xfId="2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left" wrapText="1"/>
    </xf>
    <xf numFmtId="0" fontId="5" fillId="0" borderId="3" xfId="2" applyFont="1" applyFill="1" applyBorder="1" applyAlignment="1">
      <alignment horizontal="left" wrapText="1"/>
    </xf>
    <xf numFmtId="4" fontId="5" fillId="0" borderId="0" xfId="3" applyNumberFormat="1" applyFont="1" applyBorder="1" applyAlignment="1">
      <alignment horizontal="center"/>
    </xf>
  </cellXfs>
  <cellStyles count="8">
    <cellStyle name="Čiarka" xfId="1" builtinId="3"/>
    <cellStyle name="Čiarka 2" xfId="7" xr:uid="{00000000-0005-0000-0000-000001000000}"/>
    <cellStyle name="Normálna" xfId="0" builtinId="0"/>
    <cellStyle name="normálne_Príloha è. 1 - AS STU r.2007" xfId="2" xr:uid="{00000000-0005-0000-0000-000003000000}"/>
    <cellStyle name="normálne_Príloha è. 1 - AS STU r.2007 2" xfId="5" xr:uid="{00000000-0005-0000-0000-000004000000}"/>
    <cellStyle name="normálne_Suhrn DOT 2005 dofinanc v maji + korekcia v dec05 2" xfId="3" xr:uid="{00000000-0005-0000-0000-000005000000}"/>
    <cellStyle name="normálne_Suhrn DOT 2005 dofinanc v maji + korekcia v dec05 2 2" xfId="6" xr:uid="{00000000-0005-0000-0000-000006000000}"/>
    <cellStyle name="normálne_Suhrn DOT 2005 dofinanc v maji + korekcia v dec05 3 2" xfId="4" xr:uid="{00000000-0005-0000-0000-000007000000}"/>
  </cellStyles>
  <dxfs count="0"/>
  <tableStyles count="0" defaultTableStyle="TableStyleMedium2" defaultPivotStyle="PivotStyleLight16"/>
  <colors>
    <mruColors>
      <color rgb="FFFFF2CC"/>
      <color rgb="FFFF99FF"/>
      <color rgb="FFFFCC99"/>
      <color rgb="FFFFFFCC"/>
      <color rgb="FFD8E4BC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19881-098B-4185-BC50-1F6F578FD609}">
  <dimension ref="A1:T181"/>
  <sheetViews>
    <sheetView tabSelected="1" topLeftCell="A10" zoomScale="83" zoomScaleNormal="83" workbookViewId="0">
      <selection activeCell="A56" sqref="A56"/>
    </sheetView>
  </sheetViews>
  <sheetFormatPr defaultRowHeight="15" x14ac:dyDescent="0.25"/>
  <cols>
    <col min="1" max="1" width="66.28515625" customWidth="1"/>
    <col min="2" max="2" width="14.85546875" customWidth="1"/>
    <col min="3" max="4" width="10.7109375" bestFit="1" customWidth="1"/>
    <col min="5" max="6" width="12.140625" bestFit="1" customWidth="1"/>
    <col min="7" max="7" width="9.7109375" bestFit="1" customWidth="1"/>
    <col min="8" max="8" width="10.7109375" bestFit="1" customWidth="1"/>
    <col min="10" max="10" width="9.7109375" bestFit="1" customWidth="1"/>
    <col min="13" max="13" width="9.7109375" bestFit="1" customWidth="1"/>
    <col min="15" max="15" width="10.28515625" customWidth="1"/>
    <col min="17" max="17" width="11.140625" customWidth="1"/>
    <col min="18" max="18" width="16.7109375" customWidth="1"/>
    <col min="20" max="20" width="11.28515625" bestFit="1" customWidth="1"/>
  </cols>
  <sheetData>
    <row r="1" spans="1:18" x14ac:dyDescent="0.25">
      <c r="A1" s="1"/>
      <c r="B1" s="2"/>
      <c r="C1" s="3"/>
      <c r="D1" s="3"/>
      <c r="E1" s="4"/>
      <c r="F1" s="4"/>
      <c r="G1" s="4"/>
      <c r="H1" s="4"/>
      <c r="I1" s="4"/>
      <c r="J1" s="4"/>
      <c r="K1" s="3"/>
      <c r="L1" s="3"/>
      <c r="M1" s="5"/>
      <c r="N1" s="3"/>
      <c r="O1" s="3"/>
      <c r="P1" s="3"/>
      <c r="Q1" s="3"/>
      <c r="R1" s="6"/>
    </row>
    <row r="2" spans="1:18" ht="19.5" thickBot="1" x14ac:dyDescent="0.35">
      <c r="A2" s="351" t="s">
        <v>182</v>
      </c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5.5" thickBot="1" x14ac:dyDescent="0.3">
      <c r="A3" s="352"/>
      <c r="B3" s="9"/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1" t="s">
        <v>6</v>
      </c>
      <c r="J3" s="10" t="s">
        <v>7</v>
      </c>
      <c r="K3" s="12" t="s">
        <v>8</v>
      </c>
      <c r="L3" s="13" t="s">
        <v>9</v>
      </c>
      <c r="M3" s="10" t="s">
        <v>10</v>
      </c>
      <c r="N3" s="14" t="s">
        <v>11</v>
      </c>
      <c r="O3" s="15" t="s">
        <v>12</v>
      </c>
      <c r="P3" s="16" t="s">
        <v>13</v>
      </c>
      <c r="Q3" s="16" t="s">
        <v>259</v>
      </c>
      <c r="R3" s="10" t="s">
        <v>14</v>
      </c>
    </row>
    <row r="4" spans="1:18" ht="15.75" thickBot="1" x14ac:dyDescent="0.3">
      <c r="A4" s="353" t="s">
        <v>166</v>
      </c>
      <c r="B4" s="18"/>
      <c r="C4" s="19">
        <v>12882439</v>
      </c>
      <c r="D4" s="19">
        <v>4936029</v>
      </c>
      <c r="E4" s="19">
        <v>14493292</v>
      </c>
      <c r="F4" s="19">
        <v>13510415</v>
      </c>
      <c r="G4" s="19">
        <v>4730723</v>
      </c>
      <c r="H4" s="19">
        <v>9393364</v>
      </c>
      <c r="I4" s="19">
        <v>199465</v>
      </c>
      <c r="J4" s="19">
        <v>4194942</v>
      </c>
      <c r="K4" s="20">
        <v>3445488</v>
      </c>
      <c r="L4" s="19"/>
      <c r="M4" s="19">
        <v>1263152</v>
      </c>
      <c r="N4" s="19">
        <v>4497557</v>
      </c>
      <c r="O4" s="20">
        <v>2267635</v>
      </c>
      <c r="P4" s="19">
        <v>740500</v>
      </c>
      <c r="Q4" s="19">
        <v>0</v>
      </c>
      <c r="R4" s="21">
        <v>76555001</v>
      </c>
    </row>
    <row r="5" spans="1:18" ht="15.75" thickBot="1" x14ac:dyDescent="0.3">
      <c r="A5" s="354" t="s">
        <v>15</v>
      </c>
      <c r="B5" s="22"/>
      <c r="C5" s="23">
        <v>13783684.6</v>
      </c>
      <c r="D5" s="23">
        <v>5730308.7799999993</v>
      </c>
      <c r="E5" s="23">
        <v>15450424.880000001</v>
      </c>
      <c r="F5" s="23">
        <v>14606468.6</v>
      </c>
      <c r="G5" s="23">
        <v>4990758.53</v>
      </c>
      <c r="H5" s="23">
        <v>10047000.540000001</v>
      </c>
      <c r="I5" s="24">
        <v>200435</v>
      </c>
      <c r="J5" s="23">
        <v>4329207.9800000004</v>
      </c>
      <c r="K5" s="25">
        <v>4709189.13</v>
      </c>
      <c r="L5" s="23">
        <v>63137</v>
      </c>
      <c r="M5" s="23">
        <v>1295165.54</v>
      </c>
      <c r="N5" s="23">
        <v>4915062.92</v>
      </c>
      <c r="O5" s="25">
        <v>1747259.33</v>
      </c>
      <c r="P5" s="23">
        <v>973947.19000000006</v>
      </c>
      <c r="Q5" s="23">
        <v>614520.98</v>
      </c>
      <c r="R5" s="23">
        <v>83456571</v>
      </c>
    </row>
    <row r="6" spans="1:18" x14ac:dyDescent="0.25">
      <c r="A6" s="357" t="s">
        <v>16</v>
      </c>
      <c r="B6" s="358" t="s">
        <v>17</v>
      </c>
      <c r="C6" s="359"/>
      <c r="D6" s="359"/>
      <c r="E6" s="359"/>
      <c r="F6" s="359"/>
      <c r="G6" s="359"/>
      <c r="H6" s="360"/>
      <c r="I6" s="361"/>
      <c r="J6" s="360"/>
      <c r="K6" s="362"/>
      <c r="L6" s="360"/>
      <c r="M6" s="360"/>
      <c r="N6" s="360"/>
      <c r="O6" s="362"/>
      <c r="P6" s="360"/>
      <c r="Q6" s="360"/>
      <c r="R6" s="360"/>
    </row>
    <row r="7" spans="1:18" ht="3" customHeight="1" x14ac:dyDescent="0.25">
      <c r="A7" s="382"/>
      <c r="B7" s="383"/>
      <c r="C7" s="384"/>
      <c r="D7" s="384"/>
      <c r="E7" s="384"/>
      <c r="F7" s="385"/>
      <c r="G7" s="384"/>
      <c r="H7" s="385"/>
      <c r="I7" s="385"/>
      <c r="J7" s="384"/>
      <c r="K7" s="384"/>
      <c r="L7" s="384"/>
      <c r="M7" s="384"/>
      <c r="N7" s="384"/>
      <c r="O7" s="384"/>
      <c r="P7" s="384"/>
      <c r="Q7" s="384"/>
      <c r="R7" s="384"/>
    </row>
    <row r="8" spans="1:18" ht="20.45" customHeight="1" x14ac:dyDescent="0.25">
      <c r="A8" s="386" t="s">
        <v>282</v>
      </c>
      <c r="B8" s="378"/>
      <c r="C8" s="380"/>
      <c r="D8" s="380"/>
      <c r="E8" s="380"/>
      <c r="F8" s="379"/>
      <c r="G8" s="380"/>
      <c r="H8" s="379"/>
      <c r="I8" s="379"/>
      <c r="J8" s="380"/>
      <c r="K8" s="380"/>
      <c r="L8" s="380"/>
      <c r="M8" s="380"/>
      <c r="N8" s="380"/>
      <c r="O8" s="380"/>
      <c r="P8" s="380"/>
      <c r="Q8" s="380"/>
      <c r="R8" s="380"/>
    </row>
    <row r="9" spans="1:18" x14ac:dyDescent="0.25">
      <c r="A9" s="377" t="s">
        <v>18</v>
      </c>
      <c r="B9" s="378" t="s">
        <v>19</v>
      </c>
      <c r="C9" s="379">
        <v>108860</v>
      </c>
      <c r="D9" s="379">
        <v>16796</v>
      </c>
      <c r="E9" s="379">
        <v>262764</v>
      </c>
      <c r="F9" s="379">
        <v>109064</v>
      </c>
      <c r="G9" s="379">
        <v>34310</v>
      </c>
      <c r="H9" s="379">
        <v>8960</v>
      </c>
      <c r="I9" s="379"/>
      <c r="J9" s="379">
        <v>59540</v>
      </c>
      <c r="K9" s="379"/>
      <c r="L9" s="379"/>
      <c r="M9" s="379">
        <v>7490</v>
      </c>
      <c r="N9" s="380"/>
      <c r="O9" s="381"/>
      <c r="P9" s="380"/>
      <c r="Q9" s="380"/>
      <c r="R9" s="380">
        <v>607784</v>
      </c>
    </row>
    <row r="10" spans="1:18" x14ac:dyDescent="0.25">
      <c r="A10" s="377" t="s">
        <v>20</v>
      </c>
      <c r="B10" s="378" t="s">
        <v>21</v>
      </c>
      <c r="C10" s="379"/>
      <c r="D10" s="379">
        <v>2400</v>
      </c>
      <c r="E10" s="379">
        <v>800</v>
      </c>
      <c r="F10" s="379"/>
      <c r="G10" s="379"/>
      <c r="H10" s="379">
        <v>4060</v>
      </c>
      <c r="I10" s="379"/>
      <c r="J10" s="379">
        <v>2202</v>
      </c>
      <c r="K10" s="379"/>
      <c r="L10" s="379"/>
      <c r="M10" s="379"/>
      <c r="N10" s="380"/>
      <c r="O10" s="380"/>
      <c r="P10" s="380"/>
      <c r="Q10" s="380"/>
      <c r="R10" s="380">
        <v>9462</v>
      </c>
    </row>
    <row r="11" spans="1:18" x14ac:dyDescent="0.25">
      <c r="A11" s="377" t="s">
        <v>22</v>
      </c>
      <c r="B11" s="378" t="s">
        <v>23</v>
      </c>
      <c r="C11" s="379">
        <v>551769.29</v>
      </c>
      <c r="D11" s="379">
        <v>423565</v>
      </c>
      <c r="E11" s="379">
        <v>1135212.42</v>
      </c>
      <c r="F11" s="379">
        <v>1681542.36</v>
      </c>
      <c r="G11" s="379"/>
      <c r="H11" s="379">
        <v>599290.06999999995</v>
      </c>
      <c r="I11" s="379"/>
      <c r="J11" s="379">
        <v>68620</v>
      </c>
      <c r="K11" s="379"/>
      <c r="L11" s="379"/>
      <c r="M11" s="379">
        <v>73865</v>
      </c>
      <c r="N11" s="380"/>
      <c r="O11" s="380"/>
      <c r="P11" s="380"/>
      <c r="Q11" s="380"/>
      <c r="R11" s="380">
        <v>4533864.1400000006</v>
      </c>
    </row>
    <row r="12" spans="1:18" x14ac:dyDescent="0.25">
      <c r="A12" s="377" t="s">
        <v>24</v>
      </c>
      <c r="B12" s="378" t="s">
        <v>25</v>
      </c>
      <c r="C12" s="380"/>
      <c r="D12" s="380">
        <v>550000</v>
      </c>
      <c r="E12" s="380">
        <v>191881.75</v>
      </c>
      <c r="F12" s="379"/>
      <c r="G12" s="380"/>
      <c r="H12" s="379"/>
      <c r="I12" s="379"/>
      <c r="J12" s="380"/>
      <c r="K12" s="380"/>
      <c r="L12" s="380"/>
      <c r="M12" s="380"/>
      <c r="N12" s="380"/>
      <c r="O12" s="380"/>
      <c r="P12" s="380"/>
      <c r="Q12" s="380"/>
      <c r="R12" s="380">
        <v>741881.75</v>
      </c>
    </row>
    <row r="13" spans="1:18" ht="2.4500000000000002" customHeight="1" x14ac:dyDescent="0.25">
      <c r="A13" s="382"/>
      <c r="B13" s="383"/>
      <c r="C13" s="384"/>
      <c r="D13" s="384"/>
      <c r="E13" s="384"/>
      <c r="F13" s="385"/>
      <c r="G13" s="384"/>
      <c r="H13" s="385"/>
      <c r="I13" s="385"/>
      <c r="J13" s="384"/>
      <c r="K13" s="384"/>
      <c r="L13" s="384"/>
      <c r="M13" s="384"/>
      <c r="N13" s="384"/>
      <c r="O13" s="384"/>
      <c r="P13" s="384"/>
      <c r="Q13" s="384"/>
      <c r="R13" s="384"/>
    </row>
    <row r="14" spans="1:18" s="387" customFormat="1" x14ac:dyDescent="0.25">
      <c r="A14" s="386" t="s">
        <v>283</v>
      </c>
      <c r="B14" s="370"/>
      <c r="C14" s="36"/>
      <c r="D14" s="36"/>
      <c r="E14" s="36"/>
      <c r="F14" s="35"/>
      <c r="G14" s="36"/>
      <c r="H14" s="35"/>
      <c r="I14" s="35"/>
      <c r="J14" s="36"/>
      <c r="K14" s="38"/>
      <c r="L14" s="38"/>
      <c r="M14" s="36"/>
      <c r="N14" s="38"/>
      <c r="O14" s="38"/>
      <c r="P14" s="38"/>
      <c r="Q14" s="38"/>
      <c r="R14" s="38">
        <v>0</v>
      </c>
    </row>
    <row r="15" spans="1:18" s="387" customFormat="1" x14ac:dyDescent="0.25">
      <c r="A15" s="393" t="s">
        <v>279</v>
      </c>
      <c r="B15" s="394" t="s">
        <v>23</v>
      </c>
      <c r="C15" s="395"/>
      <c r="D15" s="395">
        <v>4940</v>
      </c>
      <c r="E15" s="395"/>
      <c r="F15" s="396">
        <v>-4940</v>
      </c>
      <c r="G15" s="395"/>
      <c r="H15" s="396"/>
      <c r="I15" s="396"/>
      <c r="J15" s="395"/>
      <c r="K15" s="397"/>
      <c r="L15" s="397"/>
      <c r="M15" s="395"/>
      <c r="N15" s="397"/>
      <c r="O15" s="397"/>
      <c r="P15" s="397"/>
      <c r="Q15" s="397"/>
      <c r="R15" s="397">
        <v>0</v>
      </c>
    </row>
    <row r="16" spans="1:18" s="387" customFormat="1" x14ac:dyDescent="0.25">
      <c r="A16" s="393" t="s">
        <v>280</v>
      </c>
      <c r="B16" s="394" t="s">
        <v>23</v>
      </c>
      <c r="C16" s="395"/>
      <c r="D16" s="395">
        <v>-19600</v>
      </c>
      <c r="E16" s="395"/>
      <c r="F16" s="396"/>
      <c r="G16" s="395"/>
      <c r="H16" s="396"/>
      <c r="I16" s="396"/>
      <c r="J16" s="395">
        <v>19600</v>
      </c>
      <c r="K16" s="397"/>
      <c r="L16" s="397"/>
      <c r="M16" s="395"/>
      <c r="N16" s="397"/>
      <c r="O16" s="397"/>
      <c r="P16" s="397"/>
      <c r="Q16" s="397"/>
      <c r="R16" s="397">
        <v>0</v>
      </c>
    </row>
    <row r="17" spans="1:18" s="387" customFormat="1" x14ac:dyDescent="0.25">
      <c r="A17" s="398" t="s">
        <v>281</v>
      </c>
      <c r="B17" s="394" t="s">
        <v>23</v>
      </c>
      <c r="C17" s="395">
        <v>-16210</v>
      </c>
      <c r="D17" s="395">
        <v>16210</v>
      </c>
      <c r="E17" s="395"/>
      <c r="F17" s="396"/>
      <c r="G17" s="395"/>
      <c r="H17" s="396"/>
      <c r="I17" s="396"/>
      <c r="J17" s="395"/>
      <c r="K17" s="397"/>
      <c r="L17" s="397"/>
      <c r="M17" s="395"/>
      <c r="N17" s="397"/>
      <c r="O17" s="397"/>
      <c r="P17" s="397"/>
      <c r="Q17" s="397"/>
      <c r="R17" s="397">
        <v>0</v>
      </c>
    </row>
    <row r="18" spans="1:18" s="387" customFormat="1" ht="4.9000000000000004" customHeight="1" x14ac:dyDescent="0.25">
      <c r="A18" s="388"/>
      <c r="B18" s="389"/>
      <c r="C18" s="390"/>
      <c r="D18" s="390"/>
      <c r="E18" s="390"/>
      <c r="F18" s="391"/>
      <c r="G18" s="390"/>
      <c r="H18" s="391"/>
      <c r="I18" s="391"/>
      <c r="J18" s="390"/>
      <c r="K18" s="392"/>
      <c r="L18" s="392"/>
      <c r="M18" s="390"/>
      <c r="N18" s="392"/>
      <c r="O18" s="392"/>
      <c r="P18" s="392"/>
      <c r="Q18" s="392"/>
      <c r="R18" s="392"/>
    </row>
    <row r="19" spans="1:18" x14ac:dyDescent="0.25">
      <c r="A19" s="376" t="s">
        <v>278</v>
      </c>
      <c r="B19" s="336" t="s">
        <v>159</v>
      </c>
      <c r="C19" s="36">
        <v>464426</v>
      </c>
      <c r="D19" s="36">
        <v>103243</v>
      </c>
      <c r="E19" s="36">
        <v>400835</v>
      </c>
      <c r="F19" s="35">
        <v>577714</v>
      </c>
      <c r="G19" s="36">
        <v>16312</v>
      </c>
      <c r="H19" s="35">
        <v>222338</v>
      </c>
      <c r="I19" s="35"/>
      <c r="J19" s="36"/>
      <c r="K19" s="36"/>
      <c r="L19" s="36"/>
      <c r="M19" s="36">
        <v>4186</v>
      </c>
      <c r="N19" s="36"/>
      <c r="O19" s="36"/>
      <c r="P19" s="36"/>
      <c r="Q19" s="329"/>
      <c r="R19" s="38">
        <v>1789054</v>
      </c>
    </row>
    <row r="20" spans="1:18" x14ac:dyDescent="0.25">
      <c r="A20" s="376" t="s">
        <v>180</v>
      </c>
      <c r="B20" s="336" t="s">
        <v>160</v>
      </c>
      <c r="C20" s="36">
        <v>42030</v>
      </c>
      <c r="D20" s="36">
        <v>224236</v>
      </c>
      <c r="E20" s="36">
        <v>85085</v>
      </c>
      <c r="F20" s="35">
        <v>3449</v>
      </c>
      <c r="G20" s="36">
        <v>51889</v>
      </c>
      <c r="H20" s="35">
        <v>144942</v>
      </c>
      <c r="I20" s="35"/>
      <c r="J20" s="36">
        <v>14270</v>
      </c>
      <c r="K20" s="365"/>
      <c r="L20" s="365"/>
      <c r="M20" s="36">
        <v>27819</v>
      </c>
      <c r="N20" s="36"/>
      <c r="O20" s="36"/>
      <c r="P20" s="36"/>
      <c r="Q20" s="329"/>
      <c r="R20" s="38">
        <v>593720</v>
      </c>
    </row>
    <row r="21" spans="1:18" x14ac:dyDescent="0.25">
      <c r="A21" s="376" t="s">
        <v>276</v>
      </c>
      <c r="B21" s="336" t="s">
        <v>159</v>
      </c>
      <c r="C21" s="330"/>
      <c r="D21" s="330"/>
      <c r="E21" s="330"/>
      <c r="F21" s="329"/>
      <c r="G21" s="330">
        <v>2846</v>
      </c>
      <c r="H21" s="329"/>
      <c r="I21" s="329"/>
      <c r="J21" s="330"/>
      <c r="K21" s="330"/>
      <c r="L21" s="330"/>
      <c r="M21" s="330"/>
      <c r="N21" s="330"/>
      <c r="O21" s="330"/>
      <c r="P21" s="330"/>
      <c r="Q21" s="330"/>
      <c r="R21" s="38">
        <v>2846</v>
      </c>
    </row>
    <row r="22" spans="1:18" x14ac:dyDescent="0.25">
      <c r="A22" s="376" t="s">
        <v>277</v>
      </c>
      <c r="B22" s="336" t="s">
        <v>26</v>
      </c>
      <c r="C22" s="330"/>
      <c r="D22" s="330"/>
      <c r="E22" s="330"/>
      <c r="F22" s="329"/>
      <c r="G22" s="330"/>
      <c r="H22" s="329">
        <v>-9</v>
      </c>
      <c r="I22" s="329"/>
      <c r="J22" s="330">
        <v>-2003</v>
      </c>
      <c r="K22" s="330"/>
      <c r="L22" s="330"/>
      <c r="M22" s="330"/>
      <c r="N22" s="330"/>
      <c r="O22" s="330"/>
      <c r="P22" s="330"/>
      <c r="Q22" s="330"/>
      <c r="R22" s="38">
        <v>-2012</v>
      </c>
    </row>
    <row r="23" spans="1:18" x14ac:dyDescent="0.25">
      <c r="A23" s="376" t="s">
        <v>239</v>
      </c>
      <c r="B23" s="336" t="s">
        <v>27</v>
      </c>
      <c r="C23" s="330">
        <v>89655</v>
      </c>
      <c r="D23" s="330">
        <v>195735</v>
      </c>
      <c r="E23" s="330">
        <v>11149</v>
      </c>
      <c r="F23" s="329">
        <v>317954</v>
      </c>
      <c r="G23" s="330">
        <v>72524</v>
      </c>
      <c r="H23" s="329">
        <v>4236</v>
      </c>
      <c r="I23" s="329"/>
      <c r="J23" s="330">
        <v>62634</v>
      </c>
      <c r="K23" s="330"/>
      <c r="L23" s="330"/>
      <c r="M23" s="330"/>
      <c r="N23" s="330"/>
      <c r="O23" s="330"/>
      <c r="P23" s="330"/>
      <c r="Q23" s="330"/>
      <c r="R23" s="38">
        <v>753887</v>
      </c>
    </row>
    <row r="24" spans="1:18" x14ac:dyDescent="0.25">
      <c r="A24" s="376" t="s">
        <v>240</v>
      </c>
      <c r="B24" s="336" t="s">
        <v>28</v>
      </c>
      <c r="C24" s="36">
        <v>31933</v>
      </c>
      <c r="D24" s="36">
        <v>25030</v>
      </c>
      <c r="E24" s="36">
        <v>165456</v>
      </c>
      <c r="F24" s="35">
        <v>27705</v>
      </c>
      <c r="G24" s="36">
        <v>11720</v>
      </c>
      <c r="H24" s="35">
        <v>4000</v>
      </c>
      <c r="I24" s="35"/>
      <c r="J24" s="36">
        <v>7312</v>
      </c>
      <c r="K24" s="36"/>
      <c r="L24" s="36"/>
      <c r="M24" s="36"/>
      <c r="N24" s="36"/>
      <c r="O24" s="36">
        <v>0</v>
      </c>
      <c r="P24" s="36"/>
      <c r="Q24" s="36"/>
      <c r="R24" s="38">
        <v>273156</v>
      </c>
    </row>
    <row r="25" spans="1:18" x14ac:dyDescent="0.25">
      <c r="A25" s="376" t="s">
        <v>241</v>
      </c>
      <c r="B25" s="336" t="s">
        <v>33</v>
      </c>
      <c r="C25" s="36"/>
      <c r="D25" s="36"/>
      <c r="E25" s="36"/>
      <c r="F25" s="35"/>
      <c r="G25" s="36"/>
      <c r="H25" s="35">
        <v>30146</v>
      </c>
      <c r="I25" s="35"/>
      <c r="J25" s="36"/>
      <c r="K25" s="36">
        <v>741400</v>
      </c>
      <c r="L25" s="36"/>
      <c r="M25" s="36"/>
      <c r="N25" s="36"/>
      <c r="O25" s="36">
        <v>164504</v>
      </c>
      <c r="P25" s="36"/>
      <c r="Q25" s="36"/>
      <c r="R25" s="38">
        <v>936050</v>
      </c>
    </row>
    <row r="26" spans="1:18" ht="30" x14ac:dyDescent="0.25">
      <c r="A26" s="376" t="s">
        <v>205</v>
      </c>
      <c r="B26" s="336" t="s">
        <v>156</v>
      </c>
      <c r="C26" s="36"/>
      <c r="D26" s="36"/>
      <c r="E26" s="36"/>
      <c r="F26" s="35"/>
      <c r="G26" s="36"/>
      <c r="H26" s="35"/>
      <c r="I26" s="35"/>
      <c r="J26" s="36"/>
      <c r="K26" s="36"/>
      <c r="L26" s="36"/>
      <c r="M26" s="36"/>
      <c r="N26" s="36">
        <v>299719</v>
      </c>
      <c r="O26" s="36"/>
      <c r="P26" s="36"/>
      <c r="Q26" s="36"/>
      <c r="R26" s="38">
        <v>299719</v>
      </c>
    </row>
    <row r="27" spans="1:18" x14ac:dyDescent="0.25">
      <c r="A27" s="376" t="s">
        <v>206</v>
      </c>
      <c r="B27" s="336" t="s">
        <v>28</v>
      </c>
      <c r="C27" s="330"/>
      <c r="D27" s="330"/>
      <c r="E27" s="330">
        <v>70000</v>
      </c>
      <c r="F27" s="329"/>
      <c r="G27" s="330"/>
      <c r="H27" s="329"/>
      <c r="I27" s="329"/>
      <c r="J27" s="330"/>
      <c r="K27" s="330"/>
      <c r="L27" s="330"/>
      <c r="M27" s="330"/>
      <c r="N27" s="330"/>
      <c r="O27" s="330"/>
      <c r="P27" s="330"/>
      <c r="Q27" s="330"/>
      <c r="R27" s="38">
        <v>70000</v>
      </c>
    </row>
    <row r="28" spans="1:18" x14ac:dyDescent="0.25">
      <c r="A28" s="376" t="s">
        <v>209</v>
      </c>
      <c r="B28" s="336" t="s">
        <v>208</v>
      </c>
      <c r="C28" s="36">
        <v>78444</v>
      </c>
      <c r="D28" s="36">
        <v>6124</v>
      </c>
      <c r="E28" s="36">
        <v>23206</v>
      </c>
      <c r="F28" s="35">
        <v>16368</v>
      </c>
      <c r="G28" s="36">
        <v>28051</v>
      </c>
      <c r="H28" s="35">
        <v>1254</v>
      </c>
      <c r="I28" s="35"/>
      <c r="J28" s="36">
        <v>10600</v>
      </c>
      <c r="K28" s="36"/>
      <c r="L28" s="36"/>
      <c r="M28" s="36">
        <v>5953</v>
      </c>
      <c r="N28" s="36"/>
      <c r="O28" s="36"/>
      <c r="P28" s="36"/>
      <c r="Q28" s="36"/>
      <c r="R28" s="38">
        <v>170000</v>
      </c>
    </row>
    <row r="29" spans="1:18" x14ac:dyDescent="0.25">
      <c r="A29" s="376" t="s">
        <v>210</v>
      </c>
      <c r="B29" s="336" t="s">
        <v>33</v>
      </c>
      <c r="C29" s="36"/>
      <c r="D29" s="36"/>
      <c r="E29" s="36"/>
      <c r="F29" s="35"/>
      <c r="G29" s="36"/>
      <c r="H29" s="35">
        <v>-42641</v>
      </c>
      <c r="I29" s="35"/>
      <c r="J29" s="36"/>
      <c r="K29" s="36">
        <v>102641</v>
      </c>
      <c r="L29" s="365"/>
      <c r="M29" s="36"/>
      <c r="N29" s="36"/>
      <c r="O29" s="36"/>
      <c r="P29" s="36"/>
      <c r="Q29" s="36"/>
      <c r="R29" s="38">
        <v>60000</v>
      </c>
    </row>
    <row r="30" spans="1:18" x14ac:dyDescent="0.25">
      <c r="A30" s="376" t="s">
        <v>238</v>
      </c>
      <c r="B30" s="336" t="s">
        <v>27</v>
      </c>
      <c r="C30" s="36"/>
      <c r="D30" s="36"/>
      <c r="E30" s="36"/>
      <c r="F30" s="35"/>
      <c r="G30" s="36"/>
      <c r="H30" s="35"/>
      <c r="I30" s="35"/>
      <c r="J30" s="36"/>
      <c r="K30" s="36"/>
      <c r="L30" s="36"/>
      <c r="M30" s="36"/>
      <c r="N30" s="36"/>
      <c r="O30" s="36">
        <v>669854</v>
      </c>
      <c r="P30" s="36"/>
      <c r="Q30" s="36"/>
      <c r="R30" s="38">
        <v>669854</v>
      </c>
    </row>
    <row r="31" spans="1:18" x14ac:dyDescent="0.25">
      <c r="A31" s="376" t="s">
        <v>234</v>
      </c>
      <c r="B31" s="336" t="s">
        <v>27</v>
      </c>
      <c r="C31" s="36"/>
      <c r="D31" s="36"/>
      <c r="E31" s="36"/>
      <c r="F31" s="35"/>
      <c r="G31" s="36"/>
      <c r="H31" s="35"/>
      <c r="I31" s="35"/>
      <c r="J31" s="36"/>
      <c r="K31" s="36"/>
      <c r="L31" s="36"/>
      <c r="M31" s="36"/>
      <c r="N31" s="36"/>
      <c r="O31" s="366"/>
      <c r="P31" s="367"/>
      <c r="Q31" s="367">
        <v>113283</v>
      </c>
      <c r="R31" s="38">
        <v>113283</v>
      </c>
    </row>
    <row r="32" spans="1:18" x14ac:dyDescent="0.25">
      <c r="A32" s="618" t="s">
        <v>273</v>
      </c>
      <c r="B32" s="427" t="s">
        <v>27</v>
      </c>
      <c r="C32" s="428">
        <v>20266</v>
      </c>
      <c r="D32" s="428">
        <v>7455</v>
      </c>
      <c r="E32" s="428">
        <v>20554</v>
      </c>
      <c r="F32" s="428">
        <v>18520</v>
      </c>
      <c r="G32" s="428">
        <v>8635</v>
      </c>
      <c r="H32" s="428">
        <v>14567</v>
      </c>
      <c r="I32" s="429">
        <v>188</v>
      </c>
      <c r="J32" s="428">
        <v>9112</v>
      </c>
      <c r="K32" s="428"/>
      <c r="L32" s="428"/>
      <c r="M32" s="428">
        <v>1525</v>
      </c>
      <c r="N32" s="428">
        <v>12461</v>
      </c>
      <c r="O32" s="428"/>
      <c r="P32" s="428"/>
      <c r="Q32" s="428">
        <v>-113283</v>
      </c>
      <c r="R32" s="430">
        <v>0</v>
      </c>
    </row>
    <row r="33" spans="1:18" x14ac:dyDescent="0.25">
      <c r="A33" s="376" t="s">
        <v>235</v>
      </c>
      <c r="B33" s="336" t="s">
        <v>28</v>
      </c>
      <c r="C33" s="330"/>
      <c r="D33" s="36"/>
      <c r="E33" s="330"/>
      <c r="F33" s="329"/>
      <c r="G33" s="330"/>
      <c r="H33" s="329"/>
      <c r="I33" s="329"/>
      <c r="J33" s="330"/>
      <c r="K33" s="330"/>
      <c r="L33" s="330"/>
      <c r="M33" s="330"/>
      <c r="N33" s="330"/>
      <c r="O33" s="368"/>
      <c r="P33" s="369"/>
      <c r="Q33" s="369">
        <v>140044</v>
      </c>
      <c r="R33" s="38">
        <v>140044</v>
      </c>
    </row>
    <row r="34" spans="1:18" x14ac:dyDescent="0.25">
      <c r="A34" s="618" t="s">
        <v>274</v>
      </c>
      <c r="B34" s="619" t="s">
        <v>28</v>
      </c>
      <c r="C34" s="620">
        <v>24145</v>
      </c>
      <c r="D34" s="620">
        <v>9070</v>
      </c>
      <c r="E34" s="620">
        <v>33497</v>
      </c>
      <c r="F34" s="620">
        <v>30554</v>
      </c>
      <c r="G34" s="620">
        <v>6579</v>
      </c>
      <c r="H34" s="620">
        <v>12996</v>
      </c>
      <c r="I34" s="621">
        <v>782</v>
      </c>
      <c r="J34" s="620">
        <v>3826</v>
      </c>
      <c r="K34" s="620"/>
      <c r="L34" s="620"/>
      <c r="M34" s="620">
        <v>3190</v>
      </c>
      <c r="N34" s="620">
        <v>15405</v>
      </c>
      <c r="O34" s="620"/>
      <c r="P34" s="620"/>
      <c r="Q34" s="620">
        <v>-140044</v>
      </c>
      <c r="R34" s="622">
        <v>0</v>
      </c>
    </row>
    <row r="35" spans="1:18" x14ac:dyDescent="0.25">
      <c r="A35" s="376" t="s">
        <v>237</v>
      </c>
      <c r="B35" s="336" t="s">
        <v>27</v>
      </c>
      <c r="C35" s="36"/>
      <c r="D35" s="36"/>
      <c r="E35" s="36"/>
      <c r="F35" s="35">
        <v>14000</v>
      </c>
      <c r="G35" s="36"/>
      <c r="H35" s="35"/>
      <c r="I35" s="35"/>
      <c r="J35" s="36">
        <v>9200</v>
      </c>
      <c r="K35" s="36"/>
      <c r="L35" s="36"/>
      <c r="M35" s="36"/>
      <c r="N35" s="36"/>
      <c r="O35" s="36"/>
      <c r="P35" s="36"/>
      <c r="Q35" s="36"/>
      <c r="R35" s="38">
        <v>23200</v>
      </c>
    </row>
    <row r="36" spans="1:18" x14ac:dyDescent="0.25">
      <c r="A36" s="376" t="s">
        <v>236</v>
      </c>
      <c r="B36" s="40" t="s">
        <v>27</v>
      </c>
      <c r="C36" s="36"/>
      <c r="D36" s="36"/>
      <c r="E36" s="36"/>
      <c r="F36" s="35"/>
      <c r="G36" s="36"/>
      <c r="H36" s="35"/>
      <c r="I36" s="35"/>
      <c r="J36" s="36"/>
      <c r="K36" s="36"/>
      <c r="L36" s="36"/>
      <c r="M36" s="36"/>
      <c r="N36" s="36"/>
      <c r="O36" s="36"/>
      <c r="P36" s="36"/>
      <c r="Q36" s="36">
        <v>100000</v>
      </c>
      <c r="R36" s="38">
        <v>100000</v>
      </c>
    </row>
    <row r="37" spans="1:18" x14ac:dyDescent="0.25">
      <c r="A37" s="376" t="s">
        <v>275</v>
      </c>
      <c r="B37" s="40" t="s">
        <v>27</v>
      </c>
      <c r="C37" s="36"/>
      <c r="D37" s="36"/>
      <c r="E37" s="36"/>
      <c r="F37" s="35"/>
      <c r="G37" s="36"/>
      <c r="H37" s="35"/>
      <c r="I37" s="35"/>
      <c r="J37" s="36"/>
      <c r="K37" s="36"/>
      <c r="L37" s="36"/>
      <c r="M37" s="36"/>
      <c r="N37" s="36">
        <v>3880</v>
      </c>
      <c r="O37" s="36"/>
      <c r="P37" s="36"/>
      <c r="Q37" s="36"/>
      <c r="R37" s="38">
        <v>3880</v>
      </c>
    </row>
    <row r="38" spans="1:18" x14ac:dyDescent="0.25">
      <c r="A38" s="376" t="s">
        <v>244</v>
      </c>
      <c r="B38" s="336" t="s">
        <v>27</v>
      </c>
      <c r="C38" s="36">
        <v>19794.7</v>
      </c>
      <c r="D38" s="36">
        <v>11347.33</v>
      </c>
      <c r="E38" s="36">
        <v>14637.98</v>
      </c>
      <c r="F38" s="35">
        <v>19232.87</v>
      </c>
      <c r="G38" s="36">
        <v>5863.74</v>
      </c>
      <c r="H38" s="35">
        <v>16607.009999999998</v>
      </c>
      <c r="I38" s="35"/>
      <c r="J38" s="36">
        <v>5401.94</v>
      </c>
      <c r="K38" s="36"/>
      <c r="L38" s="36"/>
      <c r="M38" s="36"/>
      <c r="N38" s="36">
        <v>11662.43</v>
      </c>
      <c r="O38" s="366"/>
      <c r="P38" s="366"/>
      <c r="Q38" s="36">
        <v>62242</v>
      </c>
      <c r="R38" s="38">
        <v>166790</v>
      </c>
    </row>
    <row r="39" spans="1:18" x14ac:dyDescent="0.25">
      <c r="A39" s="618" t="s">
        <v>263</v>
      </c>
      <c r="B39" s="623" t="s">
        <v>27</v>
      </c>
      <c r="C39" s="620"/>
      <c r="D39" s="620"/>
      <c r="E39" s="620"/>
      <c r="F39" s="620"/>
      <c r="G39" s="620"/>
      <c r="H39" s="620"/>
      <c r="I39" s="621"/>
      <c r="J39" s="620"/>
      <c r="K39" s="620"/>
      <c r="L39" s="620"/>
      <c r="M39" s="620"/>
      <c r="N39" s="620"/>
      <c r="O39" s="620"/>
      <c r="P39" s="620"/>
      <c r="Q39" s="620">
        <v>-4847.8999999999996</v>
      </c>
      <c r="R39" s="622">
        <v>-4847.8999999999996</v>
      </c>
    </row>
    <row r="40" spans="1:18" x14ac:dyDescent="0.25">
      <c r="A40" s="618" t="s">
        <v>264</v>
      </c>
      <c r="B40" s="623" t="s">
        <v>28</v>
      </c>
      <c r="C40" s="620"/>
      <c r="D40" s="620"/>
      <c r="E40" s="620"/>
      <c r="F40" s="620"/>
      <c r="G40" s="620"/>
      <c r="H40" s="620"/>
      <c r="I40" s="621"/>
      <c r="J40" s="620"/>
      <c r="K40" s="620"/>
      <c r="L40" s="620"/>
      <c r="M40" s="620"/>
      <c r="N40" s="620"/>
      <c r="O40" s="620"/>
      <c r="P40" s="620"/>
      <c r="Q40" s="620">
        <v>3068.25</v>
      </c>
      <c r="R40" s="622">
        <v>3068.25</v>
      </c>
    </row>
    <row r="41" spans="1:18" x14ac:dyDescent="0.25">
      <c r="A41" s="618" t="s">
        <v>265</v>
      </c>
      <c r="B41" s="619" t="s">
        <v>33</v>
      </c>
      <c r="C41" s="620"/>
      <c r="D41" s="620"/>
      <c r="E41" s="620"/>
      <c r="F41" s="620"/>
      <c r="G41" s="620"/>
      <c r="H41" s="620"/>
      <c r="I41" s="621"/>
      <c r="J41" s="620"/>
      <c r="K41" s="624"/>
      <c r="L41" s="624"/>
      <c r="M41" s="620"/>
      <c r="N41" s="620"/>
      <c r="O41" s="620"/>
      <c r="P41" s="620"/>
      <c r="Q41" s="620">
        <v>1779.65</v>
      </c>
      <c r="R41" s="622">
        <v>1779.65</v>
      </c>
    </row>
    <row r="42" spans="1:18" x14ac:dyDescent="0.25">
      <c r="A42" s="618" t="s">
        <v>262</v>
      </c>
      <c r="B42" s="619" t="s">
        <v>27</v>
      </c>
      <c r="C42" s="620">
        <v>4321.54</v>
      </c>
      <c r="D42" s="620">
        <v>792.66</v>
      </c>
      <c r="E42" s="620">
        <v>3805.32</v>
      </c>
      <c r="F42" s="620">
        <v>4638.62</v>
      </c>
      <c r="G42" s="620">
        <v>1425.82</v>
      </c>
      <c r="H42" s="620">
        <v>3324.58</v>
      </c>
      <c r="I42" s="621"/>
      <c r="J42" s="620">
        <v>764.34</v>
      </c>
      <c r="K42" s="620"/>
      <c r="L42" s="620"/>
      <c r="M42" s="620"/>
      <c r="N42" s="620">
        <v>2625.09</v>
      </c>
      <c r="O42" s="620"/>
      <c r="P42" s="620"/>
      <c r="Q42" s="620">
        <v>-21697.969999999998</v>
      </c>
      <c r="R42" s="622">
        <v>0</v>
      </c>
    </row>
    <row r="43" spans="1:18" x14ac:dyDescent="0.25">
      <c r="A43" s="618" t="s">
        <v>262</v>
      </c>
      <c r="B43" s="619" t="s">
        <v>28</v>
      </c>
      <c r="C43" s="620">
        <v>275</v>
      </c>
      <c r="D43" s="620"/>
      <c r="E43" s="620">
        <v>1784.14</v>
      </c>
      <c r="F43" s="620">
        <v>600.98</v>
      </c>
      <c r="G43" s="620"/>
      <c r="H43" s="620">
        <v>238.43</v>
      </c>
      <c r="I43" s="621"/>
      <c r="J43" s="620">
        <v>169.7</v>
      </c>
      <c r="K43" s="620"/>
      <c r="L43" s="620"/>
      <c r="M43" s="620"/>
      <c r="N43" s="620"/>
      <c r="O43" s="620"/>
      <c r="P43" s="620"/>
      <c r="Q43" s="620">
        <v>-3068.25</v>
      </c>
      <c r="R43" s="622">
        <v>0</v>
      </c>
    </row>
    <row r="44" spans="1:18" x14ac:dyDescent="0.25">
      <c r="A44" s="618" t="s">
        <v>262</v>
      </c>
      <c r="B44" s="619" t="s">
        <v>33</v>
      </c>
      <c r="C44" s="620"/>
      <c r="D44" s="620"/>
      <c r="E44" s="620"/>
      <c r="F44" s="620"/>
      <c r="G44" s="620"/>
      <c r="H44" s="620">
        <v>265.87</v>
      </c>
      <c r="I44" s="621"/>
      <c r="J44" s="620"/>
      <c r="K44" s="620">
        <v>1513.78</v>
      </c>
      <c r="L44" s="620"/>
      <c r="M44" s="620"/>
      <c r="N44" s="620"/>
      <c r="O44" s="620"/>
      <c r="P44" s="620"/>
      <c r="Q44" s="620">
        <v>-1779.65</v>
      </c>
      <c r="R44" s="622">
        <v>0</v>
      </c>
    </row>
    <row r="45" spans="1:18" x14ac:dyDescent="0.25">
      <c r="A45" s="376" t="s">
        <v>243</v>
      </c>
      <c r="B45" s="336" t="s">
        <v>28</v>
      </c>
      <c r="C45" s="36">
        <v>1594.06</v>
      </c>
      <c r="D45" s="36">
        <v>1167.2</v>
      </c>
      <c r="E45" s="36">
        <v>2947.29</v>
      </c>
      <c r="F45" s="35">
        <v>4340.1899999999996</v>
      </c>
      <c r="G45" s="36"/>
      <c r="H45" s="35">
        <v>3552.17</v>
      </c>
      <c r="I45" s="35"/>
      <c r="J45" s="36">
        <v>184.49</v>
      </c>
      <c r="K45" s="36"/>
      <c r="L45" s="36"/>
      <c r="M45" s="36"/>
      <c r="N45" s="36">
        <v>1555.6</v>
      </c>
      <c r="O45" s="366"/>
      <c r="P45" s="36"/>
      <c r="Q45" s="36"/>
      <c r="R45" s="38">
        <v>15341</v>
      </c>
    </row>
    <row r="46" spans="1:18" x14ac:dyDescent="0.25">
      <c r="A46" s="376" t="s">
        <v>243</v>
      </c>
      <c r="B46" s="36" t="s">
        <v>33</v>
      </c>
      <c r="C46" s="36"/>
      <c r="D46" s="36"/>
      <c r="E46" s="36"/>
      <c r="F46" s="35"/>
      <c r="G46" s="36"/>
      <c r="H46" s="35">
        <v>2186.81</v>
      </c>
      <c r="I46" s="35"/>
      <c r="J46" s="36"/>
      <c r="K46" s="36">
        <v>5485.19</v>
      </c>
      <c r="L46" s="36"/>
      <c r="M46" s="36"/>
      <c r="N46" s="36"/>
      <c r="O46" s="366"/>
      <c r="P46" s="367"/>
      <c r="Q46" s="367"/>
      <c r="R46" s="38">
        <v>7672</v>
      </c>
    </row>
    <row r="47" spans="1:18" x14ac:dyDescent="0.25">
      <c r="A47" s="376" t="s">
        <v>242</v>
      </c>
      <c r="B47" s="36" t="s">
        <v>27</v>
      </c>
      <c r="C47" s="330"/>
      <c r="D47" s="36"/>
      <c r="E47" s="330"/>
      <c r="F47" s="329"/>
      <c r="G47" s="330"/>
      <c r="H47" s="329"/>
      <c r="I47" s="329"/>
      <c r="J47" s="330"/>
      <c r="K47" s="330"/>
      <c r="L47" s="330"/>
      <c r="M47" s="330"/>
      <c r="N47" s="330"/>
      <c r="O47" s="368"/>
      <c r="P47" s="369"/>
      <c r="Q47" s="369">
        <v>715086</v>
      </c>
      <c r="R47" s="38">
        <v>715086</v>
      </c>
    </row>
    <row r="48" spans="1:18" x14ac:dyDescent="0.25">
      <c r="A48" s="625" t="s">
        <v>227</v>
      </c>
      <c r="B48" s="626" t="s">
        <v>215</v>
      </c>
      <c r="C48" s="620"/>
      <c r="D48" s="620"/>
      <c r="E48" s="620"/>
      <c r="F48" s="621"/>
      <c r="G48" s="620"/>
      <c r="H48" s="627"/>
      <c r="I48" s="627"/>
      <c r="J48" s="620"/>
      <c r="K48" s="620"/>
      <c r="L48" s="620"/>
      <c r="M48" s="620"/>
      <c r="N48" s="620"/>
      <c r="O48" s="620">
        <v>164504</v>
      </c>
      <c r="P48" s="620"/>
      <c r="Q48" s="620"/>
      <c r="R48" s="622">
        <v>164504</v>
      </c>
    </row>
    <row r="49" spans="1:20" x14ac:dyDescent="0.25">
      <c r="A49" s="625" t="s">
        <v>227</v>
      </c>
      <c r="B49" s="628" t="s">
        <v>33</v>
      </c>
      <c r="C49" s="620"/>
      <c r="D49" s="620"/>
      <c r="E49" s="620"/>
      <c r="F49" s="621"/>
      <c r="G49" s="620"/>
      <c r="H49" s="627"/>
      <c r="I49" s="627"/>
      <c r="J49" s="620"/>
      <c r="K49" s="620"/>
      <c r="L49" s="620"/>
      <c r="M49" s="620"/>
      <c r="N49" s="620"/>
      <c r="O49" s="620">
        <v>-164504</v>
      </c>
      <c r="P49" s="620"/>
      <c r="Q49" s="620"/>
      <c r="R49" s="622">
        <v>-164504</v>
      </c>
    </row>
    <row r="50" spans="1:20" x14ac:dyDescent="0.25">
      <c r="A50" s="618" t="s">
        <v>251</v>
      </c>
      <c r="B50" s="619" t="s">
        <v>27</v>
      </c>
      <c r="C50" s="620"/>
      <c r="D50" s="620"/>
      <c r="E50" s="620"/>
      <c r="F50" s="621"/>
      <c r="G50" s="620"/>
      <c r="H50" s="620">
        <v>164504</v>
      </c>
      <c r="I50" s="621"/>
      <c r="J50" s="620"/>
      <c r="K50" s="620"/>
      <c r="L50" s="620"/>
      <c r="M50" s="620"/>
      <c r="N50" s="620"/>
      <c r="O50" s="620">
        <v>-164504</v>
      </c>
      <c r="P50" s="629"/>
      <c r="Q50" s="629"/>
      <c r="R50" s="622">
        <v>0</v>
      </c>
    </row>
    <row r="51" spans="1:20" x14ac:dyDescent="0.25">
      <c r="A51" s="618" t="s">
        <v>266</v>
      </c>
      <c r="B51" s="623" t="s">
        <v>27</v>
      </c>
      <c r="C51" s="620"/>
      <c r="D51" s="620"/>
      <c r="E51" s="620"/>
      <c r="F51" s="620"/>
      <c r="G51" s="620"/>
      <c r="H51" s="620"/>
      <c r="I51" s="621"/>
      <c r="J51" s="620"/>
      <c r="K51" s="620"/>
      <c r="L51" s="620"/>
      <c r="M51" s="620"/>
      <c r="N51" s="620"/>
      <c r="O51" s="620"/>
      <c r="P51" s="620"/>
      <c r="Q51" s="620">
        <v>-569026.59</v>
      </c>
      <c r="R51" s="622">
        <v>-569026.59</v>
      </c>
    </row>
    <row r="52" spans="1:20" x14ac:dyDescent="0.25">
      <c r="A52" s="618" t="s">
        <v>267</v>
      </c>
      <c r="B52" s="623" t="s">
        <v>28</v>
      </c>
      <c r="C52" s="620"/>
      <c r="D52" s="620"/>
      <c r="E52" s="620"/>
      <c r="F52" s="620"/>
      <c r="G52" s="620"/>
      <c r="H52" s="620"/>
      <c r="I52" s="621"/>
      <c r="J52" s="620"/>
      <c r="K52" s="620"/>
      <c r="L52" s="620"/>
      <c r="M52" s="620"/>
      <c r="N52" s="620"/>
      <c r="O52" s="620"/>
      <c r="P52" s="620"/>
      <c r="Q52" s="620">
        <v>156365.43</v>
      </c>
      <c r="R52" s="622">
        <v>156365.43</v>
      </c>
    </row>
    <row r="53" spans="1:20" x14ac:dyDescent="0.25">
      <c r="A53" s="618" t="s">
        <v>268</v>
      </c>
      <c r="B53" s="619" t="s">
        <v>33</v>
      </c>
      <c r="C53" s="620"/>
      <c r="D53" s="620"/>
      <c r="E53" s="620"/>
      <c r="F53" s="620"/>
      <c r="G53" s="620"/>
      <c r="H53" s="620"/>
      <c r="I53" s="621"/>
      <c r="J53" s="620"/>
      <c r="K53" s="620"/>
      <c r="L53" s="620"/>
      <c r="M53" s="620"/>
      <c r="N53" s="620"/>
      <c r="O53" s="620"/>
      <c r="P53" s="620"/>
      <c r="Q53" s="620">
        <v>412661.16</v>
      </c>
      <c r="R53" s="622">
        <v>412661.16</v>
      </c>
    </row>
    <row r="54" spans="1:20" x14ac:dyDescent="0.25">
      <c r="A54" s="618" t="s">
        <v>317</v>
      </c>
      <c r="B54" s="619" t="s">
        <v>27</v>
      </c>
      <c r="C54" s="620">
        <v>82175.66</v>
      </c>
      <c r="D54" s="620">
        <v>57587.9</v>
      </c>
      <c r="E54" s="620"/>
      <c r="F54" s="620">
        <v>97127.31</v>
      </c>
      <c r="G54" s="620">
        <v>42753.97</v>
      </c>
      <c r="H54" s="620">
        <v>1399.37</v>
      </c>
      <c r="I54" s="621"/>
      <c r="J54" s="620">
        <v>36959.26</v>
      </c>
      <c r="K54" s="620"/>
      <c r="L54" s="620"/>
      <c r="M54" s="620">
        <v>19085.09</v>
      </c>
      <c r="N54" s="620"/>
      <c r="O54" s="620"/>
      <c r="P54" s="620"/>
      <c r="Q54" s="620">
        <v>-337088.56</v>
      </c>
      <c r="R54" s="622">
        <v>0</v>
      </c>
    </row>
    <row r="55" spans="1:20" x14ac:dyDescent="0.25">
      <c r="A55" s="618" t="s">
        <v>317</v>
      </c>
      <c r="B55" s="619" t="s">
        <v>28</v>
      </c>
      <c r="C55" s="620"/>
      <c r="D55" s="620"/>
      <c r="E55" s="620">
        <v>156365.43</v>
      </c>
      <c r="F55" s="620"/>
      <c r="G55" s="620"/>
      <c r="H55" s="620"/>
      <c r="I55" s="621"/>
      <c r="J55" s="620"/>
      <c r="K55" s="620"/>
      <c r="L55" s="620"/>
      <c r="M55" s="620"/>
      <c r="N55" s="620"/>
      <c r="O55" s="620"/>
      <c r="P55" s="620"/>
      <c r="Q55" s="620">
        <v>-156365.43</v>
      </c>
      <c r="R55" s="622">
        <v>0</v>
      </c>
      <c r="T55" s="630">
        <f>Q47+O30</f>
        <v>1384940</v>
      </c>
    </row>
    <row r="56" spans="1:20" x14ac:dyDescent="0.25">
      <c r="A56" s="618" t="s">
        <v>317</v>
      </c>
      <c r="B56" s="619" t="s">
        <v>33</v>
      </c>
      <c r="C56" s="620"/>
      <c r="D56" s="620"/>
      <c r="E56" s="620"/>
      <c r="F56" s="620"/>
      <c r="G56" s="620"/>
      <c r="H56" s="620"/>
      <c r="I56" s="621"/>
      <c r="J56" s="620"/>
      <c r="K56" s="620">
        <v>412661.16</v>
      </c>
      <c r="L56" s="620"/>
      <c r="M56" s="620"/>
      <c r="N56" s="620"/>
      <c r="O56" s="620"/>
      <c r="P56" s="620"/>
      <c r="Q56" s="620">
        <v>-412661.16</v>
      </c>
      <c r="R56" s="622">
        <v>0</v>
      </c>
      <c r="T56" s="630">
        <f>Q54+Q55+Q56</f>
        <v>-906115.14999999991</v>
      </c>
    </row>
    <row r="57" spans="1:20" x14ac:dyDescent="0.25">
      <c r="A57" s="33"/>
      <c r="B57" s="34"/>
      <c r="C57" s="36"/>
      <c r="D57" s="36"/>
      <c r="E57" s="36"/>
      <c r="F57" s="36"/>
      <c r="G57" s="36"/>
      <c r="H57" s="36"/>
      <c r="I57" s="35"/>
      <c r="J57" s="36"/>
      <c r="K57" s="36"/>
      <c r="L57" s="36"/>
      <c r="M57" s="36"/>
      <c r="N57" s="36"/>
      <c r="O57" s="36"/>
      <c r="P57" s="36"/>
      <c r="Q57" s="36"/>
      <c r="R57" s="38">
        <v>0</v>
      </c>
      <c r="T57" s="630">
        <f>SUM(T55:T56)</f>
        <v>478824.85000000009</v>
      </c>
    </row>
    <row r="58" spans="1:20" x14ac:dyDescent="0.25">
      <c r="A58" s="355" t="s">
        <v>34</v>
      </c>
      <c r="B58" s="371"/>
      <c r="C58" s="331"/>
      <c r="D58" s="331"/>
      <c r="E58" s="331"/>
      <c r="F58" s="328"/>
      <c r="G58" s="331"/>
      <c r="H58" s="328"/>
      <c r="I58" s="328"/>
      <c r="J58" s="331"/>
      <c r="K58" s="372"/>
      <c r="L58" s="372"/>
      <c r="M58" s="331"/>
      <c r="N58" s="372"/>
      <c r="O58" s="372"/>
      <c r="P58" s="372"/>
      <c r="Q58" s="372"/>
      <c r="R58" s="38">
        <v>0</v>
      </c>
    </row>
    <row r="59" spans="1:20" x14ac:dyDescent="0.25">
      <c r="A59" s="409" t="s">
        <v>285</v>
      </c>
      <c r="B59" s="412"/>
      <c r="C59" s="413"/>
      <c r="D59" s="413"/>
      <c r="E59" s="413"/>
      <c r="F59" s="414"/>
      <c r="G59" s="413"/>
      <c r="H59" s="414"/>
      <c r="I59" s="414"/>
      <c r="J59" s="413"/>
      <c r="K59" s="413"/>
      <c r="L59" s="413"/>
      <c r="M59" s="413"/>
      <c r="N59" s="413"/>
      <c r="O59" s="413"/>
      <c r="P59" s="415"/>
      <c r="Q59" s="415"/>
      <c r="R59" s="416"/>
    </row>
    <row r="60" spans="1:20" x14ac:dyDescent="0.25">
      <c r="A60" s="410" t="s">
        <v>306</v>
      </c>
      <c r="B60" s="35" t="s">
        <v>179</v>
      </c>
      <c r="C60" s="329"/>
      <c r="D60" s="35">
        <v>100000</v>
      </c>
      <c r="E60" s="329"/>
      <c r="F60" s="329"/>
      <c r="G60" s="329"/>
      <c r="H60" s="329"/>
      <c r="I60" s="329"/>
      <c r="J60" s="329"/>
      <c r="K60" s="329"/>
      <c r="L60" s="329"/>
      <c r="M60" s="329"/>
      <c r="N60" s="35">
        <v>0</v>
      </c>
      <c r="O60" s="35">
        <v>-100000</v>
      </c>
      <c r="P60" s="35"/>
      <c r="Q60" s="35"/>
      <c r="R60" s="38">
        <v>0</v>
      </c>
    </row>
    <row r="61" spans="1:20" x14ac:dyDescent="0.25">
      <c r="A61" s="410" t="s">
        <v>305</v>
      </c>
      <c r="B61" s="35" t="s">
        <v>179</v>
      </c>
      <c r="C61" s="329"/>
      <c r="D61" s="329">
        <v>26306</v>
      </c>
      <c r="E61" s="329">
        <v>1027</v>
      </c>
      <c r="F61" s="329"/>
      <c r="G61" s="329"/>
      <c r="H61" s="329">
        <v>7898</v>
      </c>
      <c r="I61" s="329"/>
      <c r="J61" s="329"/>
      <c r="K61" s="329"/>
      <c r="L61" s="329"/>
      <c r="M61" s="329"/>
      <c r="N61" s="330">
        <v>24327</v>
      </c>
      <c r="O61" s="330">
        <v>-59558</v>
      </c>
      <c r="P61" s="330"/>
      <c r="Q61" s="330"/>
      <c r="R61" s="38">
        <v>0</v>
      </c>
    </row>
    <row r="62" spans="1:20" x14ac:dyDescent="0.25">
      <c r="A62" s="410" t="s">
        <v>304</v>
      </c>
      <c r="B62" s="364" t="s">
        <v>178</v>
      </c>
      <c r="C62" s="329"/>
      <c r="D62" s="329"/>
      <c r="E62" s="329"/>
      <c r="F62" s="329"/>
      <c r="G62" s="329"/>
      <c r="H62" s="329"/>
      <c r="I62" s="329"/>
      <c r="J62" s="329"/>
      <c r="K62" s="329"/>
      <c r="L62" s="329">
        <v>63137</v>
      </c>
      <c r="M62" s="329"/>
      <c r="N62" s="330"/>
      <c r="O62" s="330">
        <v>-63137</v>
      </c>
      <c r="P62" s="330"/>
      <c r="Q62" s="330"/>
      <c r="R62" s="38">
        <v>0</v>
      </c>
    </row>
    <row r="63" spans="1:20" x14ac:dyDescent="0.25">
      <c r="A63" s="410" t="s">
        <v>303</v>
      </c>
      <c r="B63" s="37" t="s">
        <v>156</v>
      </c>
      <c r="C63" s="36"/>
      <c r="D63" s="36"/>
      <c r="E63" s="36">
        <v>104050</v>
      </c>
      <c r="F63" s="35"/>
      <c r="G63" s="36"/>
      <c r="H63" s="39"/>
      <c r="I63" s="39"/>
      <c r="J63" s="36"/>
      <c r="K63" s="36"/>
      <c r="L63" s="36"/>
      <c r="M63" s="36"/>
      <c r="N63" s="36">
        <v>-104050</v>
      </c>
      <c r="O63" s="36"/>
      <c r="P63" s="36"/>
      <c r="Q63" s="36"/>
      <c r="R63" s="38">
        <v>0</v>
      </c>
    </row>
    <row r="64" spans="1:20" x14ac:dyDescent="0.25">
      <c r="A64" s="410" t="s">
        <v>302</v>
      </c>
      <c r="B64" s="374" t="s">
        <v>28</v>
      </c>
      <c r="C64" s="36">
        <v>21845</v>
      </c>
      <c r="D64" s="36">
        <v>8000</v>
      </c>
      <c r="E64" s="36">
        <v>11000</v>
      </c>
      <c r="F64" s="35">
        <v>29688</v>
      </c>
      <c r="G64" s="36">
        <v>4000</v>
      </c>
      <c r="H64" s="35">
        <v>13000</v>
      </c>
      <c r="I64" s="35"/>
      <c r="J64" s="36">
        <v>5000</v>
      </c>
      <c r="K64" s="36"/>
      <c r="L64" s="36"/>
      <c r="M64" s="36">
        <v>2000</v>
      </c>
      <c r="N64" s="36"/>
      <c r="O64" s="36"/>
      <c r="P64" s="331">
        <v>-94533</v>
      </c>
      <c r="Q64" s="331"/>
      <c r="R64" s="38">
        <v>0</v>
      </c>
    </row>
    <row r="65" spans="1:18" x14ac:dyDescent="0.25">
      <c r="A65" s="410" t="s">
        <v>301</v>
      </c>
      <c r="B65" s="374" t="s">
        <v>28</v>
      </c>
      <c r="C65" s="36"/>
      <c r="D65" s="36">
        <v>6000</v>
      </c>
      <c r="E65" s="36">
        <v>13650</v>
      </c>
      <c r="F65" s="36">
        <v>24800</v>
      </c>
      <c r="G65" s="36">
        <v>7000</v>
      </c>
      <c r="H65" s="35"/>
      <c r="I65" s="35"/>
      <c r="J65" s="36">
        <v>7000</v>
      </c>
      <c r="K65" s="36"/>
      <c r="L65" s="36"/>
      <c r="M65" s="36"/>
      <c r="N65" s="36"/>
      <c r="O65" s="36"/>
      <c r="P65" s="331">
        <v>-58450</v>
      </c>
      <c r="Q65" s="331"/>
      <c r="R65" s="38">
        <v>0</v>
      </c>
    </row>
    <row r="66" spans="1:18" x14ac:dyDescent="0.25">
      <c r="A66" s="410" t="s">
        <v>36</v>
      </c>
      <c r="B66" s="34" t="s">
        <v>28</v>
      </c>
      <c r="C66" s="36"/>
      <c r="D66" s="36">
        <v>2244.4499999999998</v>
      </c>
      <c r="E66" s="36">
        <v>1750</v>
      </c>
      <c r="F66" s="35">
        <v>700</v>
      </c>
      <c r="G66" s="36"/>
      <c r="H66" s="35">
        <v>2481.3000000000002</v>
      </c>
      <c r="I66" s="35"/>
      <c r="J66" s="36">
        <v>549.25</v>
      </c>
      <c r="K66" s="38"/>
      <c r="L66" s="38"/>
      <c r="M66" s="36"/>
      <c r="N66" s="36">
        <v>145145</v>
      </c>
      <c r="O66" s="36">
        <v>-152870</v>
      </c>
      <c r="P66" s="36"/>
      <c r="Q66" s="38"/>
      <c r="R66" s="38">
        <v>0</v>
      </c>
    </row>
    <row r="67" spans="1:18" x14ac:dyDescent="0.25">
      <c r="A67" s="410" t="s">
        <v>37</v>
      </c>
      <c r="B67" s="34" t="s">
        <v>28</v>
      </c>
      <c r="C67" s="36"/>
      <c r="D67" s="36">
        <v>793</v>
      </c>
      <c r="E67" s="36">
        <v>620</v>
      </c>
      <c r="F67" s="35">
        <v>248</v>
      </c>
      <c r="G67" s="36"/>
      <c r="H67" s="35">
        <v>877</v>
      </c>
      <c r="I67" s="35"/>
      <c r="J67" s="36">
        <v>195</v>
      </c>
      <c r="K67" s="38"/>
      <c r="L67" s="38"/>
      <c r="M67" s="36"/>
      <c r="N67" s="36"/>
      <c r="O67" s="36">
        <v>-2733</v>
      </c>
      <c r="P67" s="36"/>
      <c r="Q67" s="36"/>
      <c r="R67" s="38">
        <v>0</v>
      </c>
    </row>
    <row r="68" spans="1:18" x14ac:dyDescent="0.25">
      <c r="A68" s="410" t="s">
        <v>38</v>
      </c>
      <c r="B68" s="34" t="s">
        <v>27</v>
      </c>
      <c r="C68" s="36">
        <v>11500</v>
      </c>
      <c r="D68" s="36">
        <v>4000</v>
      </c>
      <c r="E68" s="36">
        <v>8000</v>
      </c>
      <c r="F68" s="35">
        <v>8000</v>
      </c>
      <c r="G68" s="36">
        <v>6500</v>
      </c>
      <c r="H68" s="35">
        <v>12700</v>
      </c>
      <c r="I68" s="35"/>
      <c r="J68" s="36">
        <v>4500</v>
      </c>
      <c r="K68" s="38"/>
      <c r="L68" s="38"/>
      <c r="M68" s="36"/>
      <c r="N68" s="36">
        <v>7700</v>
      </c>
      <c r="O68" s="36">
        <v>-62900</v>
      </c>
      <c r="P68" s="36"/>
      <c r="Q68" s="36"/>
      <c r="R68" s="38">
        <v>0</v>
      </c>
    </row>
    <row r="69" spans="1:18" x14ac:dyDescent="0.25">
      <c r="A69" s="410" t="s">
        <v>39</v>
      </c>
      <c r="B69" s="34" t="s">
        <v>27</v>
      </c>
      <c r="C69" s="36">
        <v>4048</v>
      </c>
      <c r="D69" s="36">
        <v>1408</v>
      </c>
      <c r="E69" s="36">
        <v>2816</v>
      </c>
      <c r="F69" s="35">
        <v>2816</v>
      </c>
      <c r="G69" s="36">
        <v>2288</v>
      </c>
      <c r="H69" s="35">
        <v>4471</v>
      </c>
      <c r="I69" s="35"/>
      <c r="J69" s="36">
        <v>1584</v>
      </c>
      <c r="K69" s="38"/>
      <c r="L69" s="38"/>
      <c r="M69" s="36"/>
      <c r="N69" s="36">
        <v>2108</v>
      </c>
      <c r="O69" s="36">
        <v>-21539</v>
      </c>
      <c r="P69" s="36"/>
      <c r="Q69" s="36"/>
      <c r="R69" s="38">
        <v>0</v>
      </c>
    </row>
    <row r="70" spans="1:18" x14ac:dyDescent="0.25">
      <c r="A70" s="410" t="s">
        <v>216</v>
      </c>
      <c r="B70" s="34" t="s">
        <v>27</v>
      </c>
      <c r="C70" s="36">
        <v>5000</v>
      </c>
      <c r="D70" s="36"/>
      <c r="E70" s="36">
        <v>6250</v>
      </c>
      <c r="F70" s="35">
        <v>5000</v>
      </c>
      <c r="G70" s="36">
        <v>2500</v>
      </c>
      <c r="H70" s="35">
        <v>5000</v>
      </c>
      <c r="I70" s="35"/>
      <c r="J70" s="36">
        <v>3000</v>
      </c>
      <c r="K70" s="38"/>
      <c r="L70" s="38"/>
      <c r="M70" s="36"/>
      <c r="N70" s="36"/>
      <c r="O70" s="39">
        <v>-26750</v>
      </c>
      <c r="P70" s="36"/>
      <c r="Q70" s="36"/>
      <c r="R70" s="38">
        <v>0</v>
      </c>
    </row>
    <row r="71" spans="1:18" x14ac:dyDescent="0.25">
      <c r="A71" s="410" t="s">
        <v>217</v>
      </c>
      <c r="B71" s="34" t="s">
        <v>27</v>
      </c>
      <c r="C71" s="36">
        <v>1760</v>
      </c>
      <c r="D71" s="36"/>
      <c r="E71" s="36">
        <v>2200</v>
      </c>
      <c r="F71" s="35">
        <v>1760</v>
      </c>
      <c r="G71" s="36">
        <v>880</v>
      </c>
      <c r="H71" s="35">
        <v>1760</v>
      </c>
      <c r="I71" s="35"/>
      <c r="J71" s="36">
        <v>1056</v>
      </c>
      <c r="K71" s="38"/>
      <c r="L71" s="38"/>
      <c r="M71" s="36"/>
      <c r="N71" s="36"/>
      <c r="O71" s="39">
        <v>-9416</v>
      </c>
      <c r="P71" s="36"/>
      <c r="Q71" s="36"/>
      <c r="R71" s="38">
        <v>0</v>
      </c>
    </row>
    <row r="72" spans="1:18" x14ac:dyDescent="0.25">
      <c r="A72" s="410" t="s">
        <v>40</v>
      </c>
      <c r="B72" s="34" t="s">
        <v>27</v>
      </c>
      <c r="C72" s="36"/>
      <c r="D72" s="36"/>
      <c r="E72" s="36"/>
      <c r="F72" s="35"/>
      <c r="G72" s="36"/>
      <c r="H72" s="35"/>
      <c r="I72" s="35"/>
      <c r="J72" s="36"/>
      <c r="K72" s="38"/>
      <c r="L72" s="38"/>
      <c r="M72" s="36"/>
      <c r="N72" s="36"/>
      <c r="O72" s="36"/>
      <c r="P72" s="39"/>
      <c r="Q72" s="36"/>
      <c r="R72" s="38">
        <v>0</v>
      </c>
    </row>
    <row r="73" spans="1:18" x14ac:dyDescent="0.25">
      <c r="A73" s="410" t="s">
        <v>40</v>
      </c>
      <c r="B73" s="34" t="s">
        <v>28</v>
      </c>
      <c r="C73" s="36"/>
      <c r="D73" s="36"/>
      <c r="E73" s="36"/>
      <c r="F73" s="35"/>
      <c r="G73" s="36"/>
      <c r="H73" s="35"/>
      <c r="I73" s="35"/>
      <c r="J73" s="36"/>
      <c r="K73" s="38"/>
      <c r="L73" s="38"/>
      <c r="M73" s="36"/>
      <c r="N73" s="36"/>
      <c r="O73" s="36"/>
      <c r="P73" s="39"/>
      <c r="Q73" s="36"/>
      <c r="R73" s="38">
        <v>0</v>
      </c>
    </row>
    <row r="74" spans="1:18" x14ac:dyDescent="0.25">
      <c r="A74" s="410" t="s">
        <v>41</v>
      </c>
      <c r="B74" s="34" t="s">
        <v>31</v>
      </c>
      <c r="C74" s="36"/>
      <c r="D74" s="36"/>
      <c r="E74" s="36"/>
      <c r="F74" s="35"/>
      <c r="G74" s="36"/>
      <c r="H74" s="35"/>
      <c r="I74" s="35"/>
      <c r="J74" s="35"/>
      <c r="K74" s="38"/>
      <c r="L74" s="38"/>
      <c r="M74" s="36"/>
      <c r="N74" s="39"/>
      <c r="O74" s="39"/>
      <c r="P74" s="36"/>
      <c r="Q74" s="36"/>
      <c r="R74" s="38">
        <v>0</v>
      </c>
    </row>
    <row r="75" spans="1:18" x14ac:dyDescent="0.25">
      <c r="A75" s="410" t="s">
        <v>42</v>
      </c>
      <c r="B75" s="34" t="s">
        <v>32</v>
      </c>
      <c r="C75" s="36"/>
      <c r="D75" s="36"/>
      <c r="E75" s="36"/>
      <c r="F75" s="35"/>
      <c r="G75" s="36"/>
      <c r="H75" s="35"/>
      <c r="I75" s="35"/>
      <c r="J75" s="35"/>
      <c r="K75" s="38"/>
      <c r="L75" s="38"/>
      <c r="M75" s="36"/>
      <c r="N75" s="39"/>
      <c r="O75" s="39"/>
      <c r="P75" s="36"/>
      <c r="Q75" s="36"/>
      <c r="R75" s="38">
        <v>0</v>
      </c>
    </row>
    <row r="76" spans="1:18" x14ac:dyDescent="0.25">
      <c r="A76" s="410" t="s">
        <v>295</v>
      </c>
      <c r="B76" s="37" t="s">
        <v>29</v>
      </c>
      <c r="C76" s="36">
        <v>120</v>
      </c>
      <c r="D76" s="36"/>
      <c r="E76" s="36"/>
      <c r="F76" s="35"/>
      <c r="G76" s="36"/>
      <c r="H76" s="35"/>
      <c r="I76" s="35"/>
      <c r="J76" s="36"/>
      <c r="K76" s="38"/>
      <c r="L76" s="38"/>
      <c r="M76" s="36"/>
      <c r="N76" s="36">
        <v>-120</v>
      </c>
      <c r="O76" s="39"/>
      <c r="P76" s="36"/>
      <c r="Q76" s="36"/>
      <c r="R76" s="38">
        <v>0</v>
      </c>
    </row>
    <row r="77" spans="1:18" x14ac:dyDescent="0.25">
      <c r="A77" s="410" t="s">
        <v>296</v>
      </c>
      <c r="B77" s="37" t="s">
        <v>30</v>
      </c>
      <c r="C77" s="36">
        <v>43</v>
      </c>
      <c r="D77" s="36"/>
      <c r="E77" s="36"/>
      <c r="F77" s="35"/>
      <c r="G77" s="36"/>
      <c r="H77" s="35"/>
      <c r="I77" s="35"/>
      <c r="J77" s="36"/>
      <c r="K77" s="38"/>
      <c r="L77" s="38"/>
      <c r="M77" s="36"/>
      <c r="N77" s="36">
        <v>-43</v>
      </c>
      <c r="O77" s="39"/>
      <c r="P77" s="36"/>
      <c r="Q77" s="36"/>
      <c r="R77" s="38">
        <v>0</v>
      </c>
    </row>
    <row r="78" spans="1:18" x14ac:dyDescent="0.25">
      <c r="A78" s="410" t="s">
        <v>297</v>
      </c>
      <c r="B78" s="37" t="s">
        <v>29</v>
      </c>
      <c r="C78" s="36"/>
      <c r="D78" s="36"/>
      <c r="E78" s="36"/>
      <c r="F78" s="35"/>
      <c r="G78" s="36"/>
      <c r="H78" s="35">
        <v>5200</v>
      </c>
      <c r="I78" s="35"/>
      <c r="J78" s="36"/>
      <c r="K78" s="38"/>
      <c r="L78" s="38"/>
      <c r="M78" s="36"/>
      <c r="N78" s="36">
        <v>-5200</v>
      </c>
      <c r="O78" s="39"/>
      <c r="P78" s="36"/>
      <c r="Q78" s="36"/>
      <c r="R78" s="38">
        <v>0</v>
      </c>
    </row>
    <row r="79" spans="1:18" x14ac:dyDescent="0.25">
      <c r="A79" s="410" t="s">
        <v>298</v>
      </c>
      <c r="B79" s="37" t="s">
        <v>30</v>
      </c>
      <c r="C79" s="36"/>
      <c r="D79" s="36"/>
      <c r="E79" s="36"/>
      <c r="F79" s="35"/>
      <c r="G79" s="36"/>
      <c r="H79" s="35">
        <v>1832</v>
      </c>
      <c r="I79" s="35"/>
      <c r="J79" s="36"/>
      <c r="K79" s="38"/>
      <c r="L79" s="38"/>
      <c r="M79" s="36"/>
      <c r="N79" s="36">
        <v>-1832</v>
      </c>
      <c r="O79" s="39"/>
      <c r="P79" s="36"/>
      <c r="Q79" s="36"/>
      <c r="R79" s="38">
        <v>0</v>
      </c>
    </row>
    <row r="80" spans="1:18" x14ac:dyDescent="0.25">
      <c r="A80" s="410" t="s">
        <v>299</v>
      </c>
      <c r="B80" s="37" t="s">
        <v>29</v>
      </c>
      <c r="C80" s="36"/>
      <c r="D80" s="36"/>
      <c r="E80" s="36"/>
      <c r="F80" s="35"/>
      <c r="G80" s="36"/>
      <c r="H80" s="35">
        <v>20</v>
      </c>
      <c r="I80" s="35"/>
      <c r="J80" s="36"/>
      <c r="K80" s="38"/>
      <c r="L80" s="38"/>
      <c r="M80" s="36"/>
      <c r="N80" s="36">
        <v>-20</v>
      </c>
      <c r="O80" s="36"/>
      <c r="P80" s="36"/>
      <c r="Q80" s="36"/>
      <c r="R80" s="38">
        <v>0</v>
      </c>
    </row>
    <row r="81" spans="1:18" x14ac:dyDescent="0.25">
      <c r="A81" s="410" t="s">
        <v>300</v>
      </c>
      <c r="B81" s="37" t="s">
        <v>30</v>
      </c>
      <c r="C81" s="36"/>
      <c r="D81" s="36"/>
      <c r="E81" s="36"/>
      <c r="F81" s="35"/>
      <c r="G81" s="36"/>
      <c r="H81" s="35">
        <v>8</v>
      </c>
      <c r="I81" s="35"/>
      <c r="J81" s="36"/>
      <c r="K81" s="38"/>
      <c r="L81" s="38"/>
      <c r="M81" s="36"/>
      <c r="N81" s="36">
        <v>-8</v>
      </c>
      <c r="O81" s="36"/>
      <c r="P81" s="36"/>
      <c r="Q81" s="36"/>
      <c r="R81" s="38">
        <v>0</v>
      </c>
    </row>
    <row r="82" spans="1:18" x14ac:dyDescent="0.25">
      <c r="A82" s="410" t="s">
        <v>44</v>
      </c>
      <c r="B82" s="37" t="s">
        <v>28</v>
      </c>
      <c r="C82" s="328">
        <v>13509</v>
      </c>
      <c r="D82" s="328">
        <v>11484</v>
      </c>
      <c r="E82" s="328"/>
      <c r="F82" s="328">
        <v>22807.62</v>
      </c>
      <c r="G82" s="328"/>
      <c r="H82" s="328">
        <v>13482</v>
      </c>
      <c r="I82" s="328"/>
      <c r="J82" s="328">
        <v>26991</v>
      </c>
      <c r="K82" s="363"/>
      <c r="L82" s="363"/>
      <c r="M82" s="328">
        <v>3467</v>
      </c>
      <c r="N82" s="363"/>
      <c r="O82" s="35"/>
      <c r="P82" s="35">
        <v>-91740.62</v>
      </c>
      <c r="Q82" s="35"/>
      <c r="R82" s="38">
        <v>0</v>
      </c>
    </row>
    <row r="83" spans="1:18" x14ac:dyDescent="0.25">
      <c r="A83" s="410" t="s">
        <v>294</v>
      </c>
      <c r="B83" s="373" t="s">
        <v>28</v>
      </c>
      <c r="C83" s="36">
        <v>-91499.36</v>
      </c>
      <c r="D83" s="36"/>
      <c r="E83" s="36">
        <v>-198805.28</v>
      </c>
      <c r="F83" s="35">
        <v>-108778.54</v>
      </c>
      <c r="G83" s="36"/>
      <c r="H83" s="39"/>
      <c r="I83" s="39"/>
      <c r="J83" s="36"/>
      <c r="K83" s="36"/>
      <c r="L83" s="36"/>
      <c r="M83" s="36"/>
      <c r="N83" s="36">
        <v>-74008.87</v>
      </c>
      <c r="O83" s="36"/>
      <c r="P83" s="36">
        <v>473092.05000000005</v>
      </c>
      <c r="Q83" s="36"/>
      <c r="R83" s="38">
        <v>0</v>
      </c>
    </row>
    <row r="84" spans="1:18" x14ac:dyDescent="0.25">
      <c r="A84" s="410" t="s">
        <v>294</v>
      </c>
      <c r="B84" s="34" t="s">
        <v>27</v>
      </c>
      <c r="C84" s="36"/>
      <c r="D84" s="36">
        <v>-5078.76</v>
      </c>
      <c r="E84" s="36"/>
      <c r="F84" s="35"/>
      <c r="G84" s="36"/>
      <c r="H84" s="39"/>
      <c r="I84" s="39"/>
      <c r="J84" s="36"/>
      <c r="K84" s="36"/>
      <c r="L84" s="36"/>
      <c r="M84" s="36"/>
      <c r="N84" s="36"/>
      <c r="O84" s="39"/>
      <c r="P84" s="36">
        <v>5078.76</v>
      </c>
      <c r="Q84" s="36"/>
      <c r="R84" s="38">
        <v>0</v>
      </c>
    </row>
    <row r="85" spans="1:18" x14ac:dyDescent="0.25">
      <c r="A85" s="410" t="s">
        <v>293</v>
      </c>
      <c r="B85" s="336" t="s">
        <v>27</v>
      </c>
      <c r="C85" s="39"/>
      <c r="D85" s="39"/>
      <c r="E85" s="36">
        <v>3420</v>
      </c>
      <c r="F85" s="35">
        <v>501</v>
      </c>
      <c r="G85" s="36">
        <v>352</v>
      </c>
      <c r="H85" s="39">
        <v>1000</v>
      </c>
      <c r="I85" s="39"/>
      <c r="J85" s="36"/>
      <c r="K85" s="36"/>
      <c r="L85" s="36"/>
      <c r="M85" s="36"/>
      <c r="N85" s="36"/>
      <c r="O85" s="36">
        <v>-5273</v>
      </c>
      <c r="P85" s="36"/>
      <c r="Q85" s="36"/>
      <c r="R85" s="38">
        <v>0</v>
      </c>
    </row>
    <row r="86" spans="1:18" x14ac:dyDescent="0.25">
      <c r="A86" s="409" t="s">
        <v>286</v>
      </c>
      <c r="B86" s="418"/>
      <c r="C86" s="414"/>
      <c r="D86" s="419"/>
      <c r="E86" s="419"/>
      <c r="F86" s="419"/>
      <c r="G86" s="419"/>
      <c r="H86" s="419"/>
      <c r="I86" s="419"/>
      <c r="J86" s="419"/>
      <c r="K86" s="420"/>
      <c r="L86" s="420"/>
      <c r="M86" s="419"/>
      <c r="N86" s="420"/>
      <c r="O86" s="414"/>
      <c r="P86" s="414"/>
      <c r="Q86" s="421"/>
      <c r="R86" s="416"/>
    </row>
    <row r="87" spans="1:18" x14ac:dyDescent="0.25">
      <c r="A87" s="411" t="s">
        <v>45</v>
      </c>
      <c r="B87" s="34" t="s">
        <v>27</v>
      </c>
      <c r="C87" s="36">
        <v>8177.51</v>
      </c>
      <c r="D87" s="36"/>
      <c r="E87" s="36"/>
      <c r="F87" s="35"/>
      <c r="G87" s="36"/>
      <c r="H87" s="35"/>
      <c r="I87" s="35"/>
      <c r="J87" s="39"/>
      <c r="K87" s="38"/>
      <c r="L87" s="35"/>
      <c r="M87" s="35">
        <v>-8177.51</v>
      </c>
      <c r="N87" s="35"/>
      <c r="O87" s="35"/>
      <c r="P87" s="36"/>
      <c r="Q87" s="36"/>
      <c r="R87" s="38">
        <v>0</v>
      </c>
    </row>
    <row r="88" spans="1:18" x14ac:dyDescent="0.25">
      <c r="A88" s="411" t="s">
        <v>46</v>
      </c>
      <c r="B88" s="34" t="s">
        <v>27</v>
      </c>
      <c r="C88" s="36">
        <v>2878.49</v>
      </c>
      <c r="D88" s="36"/>
      <c r="E88" s="36"/>
      <c r="F88" s="35"/>
      <c r="G88" s="36"/>
      <c r="H88" s="35"/>
      <c r="I88" s="35"/>
      <c r="J88" s="39"/>
      <c r="K88" s="38"/>
      <c r="L88" s="38"/>
      <c r="M88" s="36">
        <v>-2878.49</v>
      </c>
      <c r="N88" s="36"/>
      <c r="O88" s="36"/>
      <c r="P88" s="36"/>
      <c r="Q88" s="36"/>
      <c r="R88" s="38">
        <v>0</v>
      </c>
    </row>
    <row r="89" spans="1:18" x14ac:dyDescent="0.25">
      <c r="A89" s="411" t="s">
        <v>45</v>
      </c>
      <c r="B89" s="34" t="s">
        <v>27</v>
      </c>
      <c r="C89" s="36"/>
      <c r="D89" s="36"/>
      <c r="E89" s="36">
        <v>-2144.23</v>
      </c>
      <c r="F89" s="35">
        <v>2144.23</v>
      </c>
      <c r="G89" s="331"/>
      <c r="H89" s="328"/>
      <c r="I89" s="328"/>
      <c r="J89" s="331"/>
      <c r="K89" s="372"/>
      <c r="L89" s="372"/>
      <c r="M89" s="331"/>
      <c r="N89" s="331"/>
      <c r="O89" s="331"/>
      <c r="P89" s="36"/>
      <c r="Q89" s="36"/>
      <c r="R89" s="38">
        <v>0</v>
      </c>
    </row>
    <row r="90" spans="1:18" x14ac:dyDescent="0.25">
      <c r="A90" s="411" t="s">
        <v>46</v>
      </c>
      <c r="B90" s="34" t="s">
        <v>27</v>
      </c>
      <c r="C90" s="36"/>
      <c r="D90" s="36"/>
      <c r="E90" s="36">
        <v>-754.77</v>
      </c>
      <c r="F90" s="35">
        <v>754.77</v>
      </c>
      <c r="G90" s="36"/>
      <c r="H90" s="35"/>
      <c r="I90" s="35"/>
      <c r="J90" s="39"/>
      <c r="K90" s="36"/>
      <c r="L90" s="36"/>
      <c r="M90" s="36"/>
      <c r="N90" s="36"/>
      <c r="O90" s="36"/>
      <c r="P90" s="36"/>
      <c r="Q90" s="36"/>
      <c r="R90" s="38">
        <v>0</v>
      </c>
    </row>
    <row r="91" spans="1:18" x14ac:dyDescent="0.25">
      <c r="A91" s="411" t="s">
        <v>47</v>
      </c>
      <c r="B91" s="34" t="s">
        <v>27</v>
      </c>
      <c r="C91" s="36"/>
      <c r="D91" s="36"/>
      <c r="E91" s="36"/>
      <c r="F91" s="35"/>
      <c r="G91" s="36"/>
      <c r="H91" s="35"/>
      <c r="I91" s="35"/>
      <c r="J91" s="39">
        <v>-3078</v>
      </c>
      <c r="K91" s="38"/>
      <c r="L91" s="36"/>
      <c r="M91" s="39">
        <v>3078</v>
      </c>
      <c r="N91" s="36"/>
      <c r="O91" s="38"/>
      <c r="P91" s="36"/>
      <c r="Q91" s="36"/>
      <c r="R91" s="38">
        <v>0</v>
      </c>
    </row>
    <row r="92" spans="1:18" x14ac:dyDescent="0.25">
      <c r="A92" s="411" t="s">
        <v>48</v>
      </c>
      <c r="B92" s="34" t="s">
        <v>27</v>
      </c>
      <c r="C92" s="36"/>
      <c r="D92" s="36"/>
      <c r="E92" s="36"/>
      <c r="F92" s="35"/>
      <c r="G92" s="36"/>
      <c r="H92" s="35"/>
      <c r="I92" s="35"/>
      <c r="J92" s="39">
        <v>-1084</v>
      </c>
      <c r="K92" s="38"/>
      <c r="L92" s="36"/>
      <c r="M92" s="39">
        <v>1084</v>
      </c>
      <c r="N92" s="36"/>
      <c r="O92" s="36"/>
      <c r="P92" s="36"/>
      <c r="Q92" s="36"/>
      <c r="R92" s="38">
        <v>0</v>
      </c>
    </row>
    <row r="93" spans="1:18" x14ac:dyDescent="0.25">
      <c r="A93" s="411" t="s">
        <v>157</v>
      </c>
      <c r="B93" s="34" t="s">
        <v>27</v>
      </c>
      <c r="C93" s="36">
        <v>35715</v>
      </c>
      <c r="D93" s="36"/>
      <c r="E93" s="36"/>
      <c r="F93" s="35"/>
      <c r="G93" s="36"/>
      <c r="H93" s="35"/>
      <c r="I93" s="35"/>
      <c r="J93" s="39">
        <v>-35715</v>
      </c>
      <c r="K93" s="38"/>
      <c r="L93" s="36"/>
      <c r="M93" s="39"/>
      <c r="N93" s="36"/>
      <c r="O93" s="36"/>
      <c r="P93" s="36"/>
      <c r="Q93" s="36"/>
      <c r="R93" s="38">
        <v>0</v>
      </c>
    </row>
    <row r="94" spans="1:18" x14ac:dyDescent="0.25">
      <c r="A94" s="411" t="s">
        <v>158</v>
      </c>
      <c r="B94" s="34" t="s">
        <v>27</v>
      </c>
      <c r="C94" s="36">
        <v>12572</v>
      </c>
      <c r="D94" s="36"/>
      <c r="E94" s="36"/>
      <c r="F94" s="35"/>
      <c r="G94" s="36"/>
      <c r="H94" s="35"/>
      <c r="I94" s="35"/>
      <c r="J94" s="39">
        <v>-12572</v>
      </c>
      <c r="K94" s="38"/>
      <c r="L94" s="36"/>
      <c r="M94" s="39"/>
      <c r="N94" s="36"/>
      <c r="O94" s="36"/>
      <c r="P94" s="36"/>
      <c r="Q94" s="36"/>
      <c r="R94" s="38">
        <v>0</v>
      </c>
    </row>
    <row r="95" spans="1:18" x14ac:dyDescent="0.25">
      <c r="A95" s="411" t="s">
        <v>157</v>
      </c>
      <c r="B95" s="34" t="s">
        <v>27</v>
      </c>
      <c r="C95" s="36"/>
      <c r="D95" s="36"/>
      <c r="E95" s="36">
        <v>10079</v>
      </c>
      <c r="F95" s="35"/>
      <c r="G95" s="36"/>
      <c r="H95" s="35"/>
      <c r="I95" s="35"/>
      <c r="J95" s="39">
        <v>-10079</v>
      </c>
      <c r="K95" s="38"/>
      <c r="L95" s="36"/>
      <c r="M95" s="39"/>
      <c r="N95" s="36"/>
      <c r="O95" s="36"/>
      <c r="P95" s="36"/>
      <c r="Q95" s="36"/>
      <c r="R95" s="38">
        <v>0</v>
      </c>
    </row>
    <row r="96" spans="1:18" x14ac:dyDescent="0.25">
      <c r="A96" s="411" t="s">
        <v>158</v>
      </c>
      <c r="B96" s="34" t="s">
        <v>27</v>
      </c>
      <c r="C96" s="36"/>
      <c r="D96" s="36"/>
      <c r="E96" s="36">
        <v>3548</v>
      </c>
      <c r="F96" s="35"/>
      <c r="G96" s="36"/>
      <c r="H96" s="35"/>
      <c r="I96" s="35"/>
      <c r="J96" s="39">
        <v>-3548</v>
      </c>
      <c r="K96" s="38"/>
      <c r="L96" s="38"/>
      <c r="M96" s="36"/>
      <c r="N96" s="38"/>
      <c r="O96" s="38"/>
      <c r="P96" s="372"/>
      <c r="Q96" s="372"/>
      <c r="R96" s="38">
        <v>0</v>
      </c>
    </row>
    <row r="97" spans="1:18" x14ac:dyDescent="0.25">
      <c r="A97" s="411" t="s">
        <v>157</v>
      </c>
      <c r="B97" s="34" t="s">
        <v>27</v>
      </c>
      <c r="C97" s="36">
        <v>1057</v>
      </c>
      <c r="D97" s="36"/>
      <c r="E97" s="36"/>
      <c r="F97" s="35">
        <v>-1057</v>
      </c>
      <c r="G97" s="36"/>
      <c r="H97" s="39"/>
      <c r="I97" s="39"/>
      <c r="J97" s="36"/>
      <c r="K97" s="36"/>
      <c r="L97" s="36"/>
      <c r="M97" s="36"/>
      <c r="N97" s="36"/>
      <c r="O97" s="36"/>
      <c r="P97" s="36"/>
      <c r="Q97" s="36"/>
      <c r="R97" s="38">
        <v>0</v>
      </c>
    </row>
    <row r="98" spans="1:18" x14ac:dyDescent="0.25">
      <c r="A98" s="411" t="s">
        <v>158</v>
      </c>
      <c r="B98" s="34" t="s">
        <v>27</v>
      </c>
      <c r="C98" s="36">
        <v>373</v>
      </c>
      <c r="D98" s="36"/>
      <c r="E98" s="36"/>
      <c r="F98" s="35">
        <v>-373</v>
      </c>
      <c r="G98" s="36"/>
      <c r="H98" s="39"/>
      <c r="I98" s="39"/>
      <c r="J98" s="36"/>
      <c r="K98" s="36"/>
      <c r="L98" s="36"/>
      <c r="M98" s="36"/>
      <c r="N98" s="36"/>
      <c r="O98" s="36"/>
      <c r="P98" s="36"/>
      <c r="Q98" s="36"/>
      <c r="R98" s="38">
        <v>0</v>
      </c>
    </row>
    <row r="99" spans="1:18" x14ac:dyDescent="0.25">
      <c r="A99" s="411" t="s">
        <v>184</v>
      </c>
      <c r="B99" s="34" t="s">
        <v>27</v>
      </c>
      <c r="C99" s="36"/>
      <c r="D99" s="36"/>
      <c r="E99" s="36"/>
      <c r="F99" s="35">
        <v>-17543.23</v>
      </c>
      <c r="G99" s="36"/>
      <c r="H99" s="39"/>
      <c r="I99" s="39"/>
      <c r="J99" s="36"/>
      <c r="K99" s="36"/>
      <c r="L99" s="36"/>
      <c r="M99" s="36">
        <v>17543.23</v>
      </c>
      <c r="N99" s="36"/>
      <c r="O99" s="36"/>
      <c r="P99" s="36"/>
      <c r="Q99" s="36"/>
      <c r="R99" s="38">
        <v>0</v>
      </c>
    </row>
    <row r="100" spans="1:18" x14ac:dyDescent="0.25">
      <c r="A100" s="411" t="s">
        <v>185</v>
      </c>
      <c r="B100" s="34" t="s">
        <v>27</v>
      </c>
      <c r="C100" s="36"/>
      <c r="D100" s="36"/>
      <c r="E100" s="36"/>
      <c r="F100" s="35">
        <v>-6175.22</v>
      </c>
      <c r="G100" s="36"/>
      <c r="H100" s="39"/>
      <c r="I100" s="39"/>
      <c r="J100" s="36"/>
      <c r="K100" s="36"/>
      <c r="L100" s="36"/>
      <c r="M100" s="36">
        <v>6175.22</v>
      </c>
      <c r="N100" s="36"/>
      <c r="O100" s="36"/>
      <c r="P100" s="36"/>
      <c r="Q100" s="36"/>
      <c r="R100" s="38">
        <v>0</v>
      </c>
    </row>
    <row r="101" spans="1:18" x14ac:dyDescent="0.25">
      <c r="A101" s="411" t="s">
        <v>197</v>
      </c>
      <c r="B101" s="34" t="s">
        <v>27</v>
      </c>
      <c r="C101" s="36">
        <v>11159</v>
      </c>
      <c r="D101" s="36">
        <v>-1971</v>
      </c>
      <c r="E101" s="36">
        <v>817</v>
      </c>
      <c r="F101" s="35">
        <v>-1067</v>
      </c>
      <c r="G101" s="36">
        <v>-8938</v>
      </c>
      <c r="H101" s="39"/>
      <c r="I101" s="39"/>
      <c r="J101" s="36"/>
      <c r="K101" s="36"/>
      <c r="L101" s="36"/>
      <c r="M101" s="36"/>
      <c r="N101" s="36"/>
      <c r="O101" s="36"/>
      <c r="P101" s="36"/>
      <c r="Q101" s="36"/>
      <c r="R101" s="38">
        <v>0</v>
      </c>
    </row>
    <row r="102" spans="1:18" x14ac:dyDescent="0.25">
      <c r="A102" s="411" t="s">
        <v>198</v>
      </c>
      <c r="B102" s="34" t="s">
        <v>27</v>
      </c>
      <c r="C102" s="36">
        <v>3928</v>
      </c>
      <c r="D102" s="36">
        <v>-694</v>
      </c>
      <c r="E102" s="36">
        <v>288</v>
      </c>
      <c r="F102" s="35">
        <v>-376</v>
      </c>
      <c r="G102" s="36">
        <v>-3146</v>
      </c>
      <c r="H102" s="39"/>
      <c r="I102" s="39"/>
      <c r="J102" s="36"/>
      <c r="K102" s="36"/>
      <c r="L102" s="36"/>
      <c r="M102" s="36"/>
      <c r="N102" s="36"/>
      <c r="O102" s="36"/>
      <c r="P102" s="36"/>
      <c r="Q102" s="36"/>
      <c r="R102" s="38">
        <v>0</v>
      </c>
    </row>
    <row r="103" spans="1:18" x14ac:dyDescent="0.25">
      <c r="A103" s="411" t="s">
        <v>202</v>
      </c>
      <c r="B103" s="34" t="s">
        <v>27</v>
      </c>
      <c r="C103" s="36"/>
      <c r="D103" s="36"/>
      <c r="E103" s="36"/>
      <c r="F103" s="35"/>
      <c r="G103" s="36"/>
      <c r="H103" s="39"/>
      <c r="I103" s="39"/>
      <c r="J103" s="36">
        <v>-5891</v>
      </c>
      <c r="K103" s="36"/>
      <c r="L103" s="36"/>
      <c r="M103" s="36">
        <v>5891</v>
      </c>
      <c r="N103" s="36"/>
      <c r="O103" s="36"/>
      <c r="P103" s="36"/>
      <c r="Q103" s="36"/>
      <c r="R103" s="38">
        <v>0</v>
      </c>
    </row>
    <row r="104" spans="1:18" x14ac:dyDescent="0.25">
      <c r="A104" s="411" t="s">
        <v>203</v>
      </c>
      <c r="B104" s="34" t="s">
        <v>27</v>
      </c>
      <c r="C104" s="36"/>
      <c r="D104" s="36"/>
      <c r="E104" s="36"/>
      <c r="F104" s="35"/>
      <c r="G104" s="36"/>
      <c r="H104" s="39"/>
      <c r="I104" s="39"/>
      <c r="J104" s="36">
        <v>-2073</v>
      </c>
      <c r="K104" s="36"/>
      <c r="L104" s="36"/>
      <c r="M104" s="36">
        <v>2073</v>
      </c>
      <c r="N104" s="36"/>
      <c r="O104" s="36"/>
      <c r="P104" s="36"/>
      <c r="Q104" s="36"/>
      <c r="R104" s="38">
        <v>0</v>
      </c>
    </row>
    <row r="105" spans="1:18" x14ac:dyDescent="0.25">
      <c r="A105" s="409" t="s">
        <v>291</v>
      </c>
      <c r="B105" s="417"/>
      <c r="C105" s="413"/>
      <c r="D105" s="413"/>
      <c r="E105" s="413"/>
      <c r="F105" s="413"/>
      <c r="G105" s="413"/>
      <c r="H105" s="414"/>
      <c r="I105" s="414"/>
      <c r="J105" s="413"/>
      <c r="K105" s="413"/>
      <c r="L105" s="413"/>
      <c r="M105" s="413"/>
      <c r="N105" s="413"/>
      <c r="O105" s="413"/>
      <c r="P105" s="415"/>
      <c r="Q105" s="415"/>
      <c r="R105" s="416"/>
    </row>
    <row r="106" spans="1:18" x14ac:dyDescent="0.25">
      <c r="A106" s="410" t="s">
        <v>307</v>
      </c>
      <c r="B106" s="37" t="s">
        <v>27</v>
      </c>
      <c r="C106" s="36"/>
      <c r="D106" s="36"/>
      <c r="E106" s="36"/>
      <c r="F106" s="35"/>
      <c r="G106" s="36"/>
      <c r="H106" s="39"/>
      <c r="I106" s="39"/>
      <c r="J106" s="36"/>
      <c r="K106" s="36"/>
      <c r="L106" s="36"/>
      <c r="M106" s="36">
        <v>-3713</v>
      </c>
      <c r="N106" s="36">
        <v>3713</v>
      </c>
      <c r="O106" s="36"/>
      <c r="P106" s="36"/>
      <c r="Q106" s="36"/>
      <c r="R106" s="38">
        <v>0</v>
      </c>
    </row>
    <row r="107" spans="1:18" x14ac:dyDescent="0.25">
      <c r="A107" s="410" t="s">
        <v>308</v>
      </c>
      <c r="B107" s="373" t="s">
        <v>27</v>
      </c>
      <c r="C107" s="36"/>
      <c r="D107" s="36"/>
      <c r="E107" s="36"/>
      <c r="F107" s="35"/>
      <c r="G107" s="36"/>
      <c r="H107" s="39"/>
      <c r="I107" s="39"/>
      <c r="J107" s="36"/>
      <c r="K107" s="36"/>
      <c r="L107" s="36"/>
      <c r="M107" s="36">
        <v>-41631</v>
      </c>
      <c r="N107" s="36">
        <v>41631</v>
      </c>
      <c r="O107" s="36"/>
      <c r="P107" s="36"/>
      <c r="Q107" s="36"/>
      <c r="R107" s="38">
        <v>0</v>
      </c>
    </row>
    <row r="108" spans="1:18" x14ac:dyDescent="0.25">
      <c r="A108" s="410" t="s">
        <v>309</v>
      </c>
      <c r="B108" s="373" t="s">
        <v>27</v>
      </c>
      <c r="C108" s="36"/>
      <c r="D108" s="36"/>
      <c r="E108" s="36"/>
      <c r="F108" s="35"/>
      <c r="G108" s="36"/>
      <c r="H108" s="39"/>
      <c r="I108" s="39"/>
      <c r="J108" s="36"/>
      <c r="K108" s="36"/>
      <c r="L108" s="36"/>
      <c r="M108" s="36">
        <v>-14656</v>
      </c>
      <c r="N108" s="36">
        <v>14656</v>
      </c>
      <c r="O108" s="36"/>
      <c r="P108" s="36"/>
      <c r="Q108" s="36"/>
      <c r="R108" s="38">
        <v>0</v>
      </c>
    </row>
    <row r="109" spans="1:18" x14ac:dyDescent="0.25">
      <c r="A109" s="410" t="s">
        <v>186</v>
      </c>
      <c r="B109" s="37" t="s">
        <v>28</v>
      </c>
      <c r="C109" s="36"/>
      <c r="D109" s="36"/>
      <c r="E109" s="36"/>
      <c r="F109" s="35"/>
      <c r="G109" s="36"/>
      <c r="H109" s="39"/>
      <c r="I109" s="39"/>
      <c r="J109" s="36"/>
      <c r="K109" s="36"/>
      <c r="L109" s="36"/>
      <c r="M109" s="36"/>
      <c r="N109" s="36"/>
      <c r="O109" s="36">
        <v>-76200</v>
      </c>
      <c r="P109" s="36"/>
      <c r="Q109" s="36"/>
      <c r="R109" s="38">
        <v>-76200</v>
      </c>
    </row>
    <row r="110" spans="1:18" x14ac:dyDescent="0.25">
      <c r="A110" s="410" t="s">
        <v>187</v>
      </c>
      <c r="B110" s="373" t="s">
        <v>27</v>
      </c>
      <c r="C110" s="36"/>
      <c r="D110" s="36"/>
      <c r="E110" s="36"/>
      <c r="F110" s="35"/>
      <c r="G110" s="36"/>
      <c r="H110" s="39"/>
      <c r="I110" s="39"/>
      <c r="J110" s="36"/>
      <c r="K110" s="36"/>
      <c r="L110" s="36"/>
      <c r="M110" s="36"/>
      <c r="N110" s="36"/>
      <c r="O110" s="36">
        <v>76200</v>
      </c>
      <c r="P110" s="36"/>
      <c r="Q110" s="36"/>
      <c r="R110" s="38">
        <v>76200</v>
      </c>
    </row>
    <row r="111" spans="1:18" x14ac:dyDescent="0.25">
      <c r="A111" s="410" t="s">
        <v>188</v>
      </c>
      <c r="B111" s="373" t="s">
        <v>27</v>
      </c>
      <c r="C111" s="36"/>
      <c r="D111" s="36"/>
      <c r="E111" s="36"/>
      <c r="F111" s="35"/>
      <c r="G111" s="36"/>
      <c r="H111" s="39"/>
      <c r="I111" s="39"/>
      <c r="J111" s="36"/>
      <c r="K111" s="36"/>
      <c r="L111" s="36"/>
      <c r="M111" s="36"/>
      <c r="N111" s="36"/>
      <c r="O111" s="36">
        <v>-14000</v>
      </c>
      <c r="P111" s="36"/>
      <c r="Q111" s="36"/>
      <c r="R111" s="38">
        <v>-14000</v>
      </c>
    </row>
    <row r="112" spans="1:18" x14ac:dyDescent="0.25">
      <c r="A112" s="410" t="s">
        <v>189</v>
      </c>
      <c r="B112" s="373" t="s">
        <v>28</v>
      </c>
      <c r="C112" s="36"/>
      <c r="D112" s="36"/>
      <c r="E112" s="36"/>
      <c r="F112" s="35"/>
      <c r="G112" s="36"/>
      <c r="H112" s="39"/>
      <c r="I112" s="39"/>
      <c r="J112" s="36"/>
      <c r="K112" s="36"/>
      <c r="L112" s="36"/>
      <c r="M112" s="36"/>
      <c r="N112" s="36"/>
      <c r="O112" s="36">
        <v>14000</v>
      </c>
      <c r="P112" s="36"/>
      <c r="Q112" s="36"/>
      <c r="R112" s="38">
        <v>14000</v>
      </c>
    </row>
    <row r="113" spans="1:18" x14ac:dyDescent="0.25">
      <c r="A113" s="410" t="s">
        <v>211</v>
      </c>
      <c r="B113" s="37" t="s">
        <v>28</v>
      </c>
      <c r="C113" s="36"/>
      <c r="D113" s="36"/>
      <c r="E113" s="36"/>
      <c r="F113" s="35"/>
      <c r="G113" s="36"/>
      <c r="H113" s="39"/>
      <c r="I113" s="39"/>
      <c r="J113" s="36"/>
      <c r="K113" s="36"/>
      <c r="L113" s="36"/>
      <c r="M113" s="36"/>
      <c r="N113" s="36">
        <v>-456841</v>
      </c>
      <c r="O113" s="36"/>
      <c r="P113" s="36"/>
      <c r="Q113" s="36"/>
      <c r="R113" s="38">
        <v>-456841</v>
      </c>
    </row>
    <row r="114" spans="1:18" x14ac:dyDescent="0.25">
      <c r="A114" s="410" t="s">
        <v>211</v>
      </c>
      <c r="B114" s="373" t="s">
        <v>27</v>
      </c>
      <c r="C114" s="36"/>
      <c r="D114" s="36"/>
      <c r="E114" s="36"/>
      <c r="F114" s="35"/>
      <c r="G114" s="36"/>
      <c r="H114" s="39"/>
      <c r="I114" s="39"/>
      <c r="J114" s="36"/>
      <c r="K114" s="36"/>
      <c r="L114" s="36"/>
      <c r="M114" s="36"/>
      <c r="N114" s="36">
        <v>456841</v>
      </c>
      <c r="O114" s="36"/>
      <c r="P114" s="36"/>
      <c r="Q114" s="36"/>
      <c r="R114" s="38">
        <v>456841</v>
      </c>
    </row>
    <row r="115" spans="1:18" x14ac:dyDescent="0.25">
      <c r="A115" s="410" t="s">
        <v>292</v>
      </c>
      <c r="B115" s="37" t="s">
        <v>28</v>
      </c>
      <c r="C115" s="36"/>
      <c r="D115" s="36"/>
      <c r="E115" s="36"/>
      <c r="F115" s="35"/>
      <c r="G115" s="36"/>
      <c r="H115" s="35"/>
      <c r="I115" s="35"/>
      <c r="J115" s="36"/>
      <c r="K115" s="38"/>
      <c r="L115" s="38"/>
      <c r="M115" s="36"/>
      <c r="N115" s="39"/>
      <c r="O115" s="36">
        <v>-40000</v>
      </c>
      <c r="P115" s="36"/>
      <c r="Q115" s="36"/>
      <c r="R115" s="38">
        <v>-40000</v>
      </c>
    </row>
    <row r="116" spans="1:18" x14ac:dyDescent="0.25">
      <c r="A116" s="410" t="s">
        <v>292</v>
      </c>
      <c r="B116" s="37" t="s">
        <v>29</v>
      </c>
      <c r="C116" s="36"/>
      <c r="D116" s="36"/>
      <c r="E116" s="36"/>
      <c r="F116" s="35"/>
      <c r="G116" s="36"/>
      <c r="H116" s="35"/>
      <c r="I116" s="35"/>
      <c r="J116" s="36"/>
      <c r="K116" s="38"/>
      <c r="L116" s="36"/>
      <c r="M116" s="36"/>
      <c r="N116" s="39"/>
      <c r="O116" s="36">
        <v>29585</v>
      </c>
      <c r="P116" s="36"/>
      <c r="Q116" s="36"/>
      <c r="R116" s="38">
        <v>29585</v>
      </c>
    </row>
    <row r="117" spans="1:18" x14ac:dyDescent="0.25">
      <c r="A117" s="410" t="s">
        <v>292</v>
      </c>
      <c r="B117" s="37" t="s">
        <v>30</v>
      </c>
      <c r="C117" s="36"/>
      <c r="D117" s="36"/>
      <c r="E117" s="36"/>
      <c r="F117" s="35"/>
      <c r="G117" s="36"/>
      <c r="H117" s="35"/>
      <c r="I117" s="35"/>
      <c r="J117" s="36"/>
      <c r="K117" s="38"/>
      <c r="L117" s="38"/>
      <c r="M117" s="36"/>
      <c r="N117" s="39"/>
      <c r="O117" s="36">
        <v>10415</v>
      </c>
      <c r="P117" s="36"/>
      <c r="Q117" s="36"/>
      <c r="R117" s="38">
        <v>10415</v>
      </c>
    </row>
    <row r="118" spans="1:18" x14ac:dyDescent="0.25">
      <c r="A118" s="410" t="s">
        <v>310</v>
      </c>
      <c r="B118" s="37" t="s">
        <v>28</v>
      </c>
      <c r="C118" s="36"/>
      <c r="D118" s="35">
        <v>-1111152</v>
      </c>
      <c r="E118" s="36">
        <v>-600000</v>
      </c>
      <c r="F118" s="35"/>
      <c r="G118" s="36"/>
      <c r="H118" s="39"/>
      <c r="I118" s="39"/>
      <c r="J118" s="36"/>
      <c r="K118" s="36"/>
      <c r="L118" s="36"/>
      <c r="M118" s="36"/>
      <c r="N118" s="36"/>
      <c r="O118" s="36"/>
      <c r="P118" s="36"/>
      <c r="Q118" s="36"/>
      <c r="R118" s="38">
        <v>-1711152</v>
      </c>
    </row>
    <row r="119" spans="1:18" x14ac:dyDescent="0.25">
      <c r="A119" s="410" t="s">
        <v>49</v>
      </c>
      <c r="B119" s="373" t="s">
        <v>27</v>
      </c>
      <c r="C119" s="36"/>
      <c r="D119" s="35">
        <v>738375</v>
      </c>
      <c r="E119" s="36">
        <v>369822</v>
      </c>
      <c r="F119" s="35"/>
      <c r="G119" s="36"/>
      <c r="H119" s="39"/>
      <c r="I119" s="39"/>
      <c r="J119" s="36"/>
      <c r="K119" s="36"/>
      <c r="L119" s="36"/>
      <c r="M119" s="36"/>
      <c r="N119" s="36"/>
      <c r="O119" s="36"/>
      <c r="P119" s="36"/>
      <c r="Q119" s="36"/>
      <c r="R119" s="38">
        <v>1108197</v>
      </c>
    </row>
    <row r="120" spans="1:18" x14ac:dyDescent="0.25">
      <c r="A120" s="410" t="s">
        <v>50</v>
      </c>
      <c r="B120" s="373" t="s">
        <v>27</v>
      </c>
      <c r="C120" s="36"/>
      <c r="D120" s="35">
        <v>259908</v>
      </c>
      <c r="E120" s="36">
        <v>130178</v>
      </c>
      <c r="F120" s="35"/>
      <c r="G120" s="36"/>
      <c r="H120" s="39"/>
      <c r="I120" s="39"/>
      <c r="J120" s="36"/>
      <c r="K120" s="36"/>
      <c r="L120" s="36"/>
      <c r="M120" s="36"/>
      <c r="N120" s="36"/>
      <c r="O120" s="36"/>
      <c r="P120" s="36"/>
      <c r="Q120" s="36"/>
      <c r="R120" s="38">
        <v>390086</v>
      </c>
    </row>
    <row r="121" spans="1:18" x14ac:dyDescent="0.25">
      <c r="A121" s="410" t="s">
        <v>51</v>
      </c>
      <c r="B121" s="373" t="s">
        <v>27</v>
      </c>
      <c r="C121" s="36"/>
      <c r="D121" s="35">
        <v>112869</v>
      </c>
      <c r="E121" s="36">
        <v>100000</v>
      </c>
      <c r="F121" s="35"/>
      <c r="G121" s="36"/>
      <c r="H121" s="39"/>
      <c r="I121" s="39"/>
      <c r="J121" s="36"/>
      <c r="K121" s="36"/>
      <c r="L121" s="36"/>
      <c r="M121" s="36"/>
      <c r="N121" s="36"/>
      <c r="O121" s="36"/>
      <c r="P121" s="36"/>
      <c r="Q121" s="36"/>
      <c r="R121" s="38">
        <v>212869</v>
      </c>
    </row>
    <row r="122" spans="1:18" x14ac:dyDescent="0.25">
      <c r="A122" s="410" t="s">
        <v>212</v>
      </c>
      <c r="B122" s="373" t="s">
        <v>28</v>
      </c>
      <c r="C122" s="36">
        <v>-1350000</v>
      </c>
      <c r="D122" s="36"/>
      <c r="E122" s="36"/>
      <c r="F122" s="35"/>
      <c r="G122" s="36"/>
      <c r="H122" s="39"/>
      <c r="I122" s="39"/>
      <c r="J122" s="36"/>
      <c r="K122" s="36"/>
      <c r="L122" s="36"/>
      <c r="M122" s="36"/>
      <c r="N122" s="36"/>
      <c r="O122" s="36"/>
      <c r="P122" s="36"/>
      <c r="Q122" s="36"/>
      <c r="R122" s="38">
        <v>-1350000</v>
      </c>
    </row>
    <row r="123" spans="1:18" x14ac:dyDescent="0.25">
      <c r="A123" s="410" t="s">
        <v>213</v>
      </c>
      <c r="B123" s="373" t="s">
        <v>27</v>
      </c>
      <c r="C123" s="36">
        <v>979120</v>
      </c>
      <c r="D123" s="36"/>
      <c r="E123" s="36"/>
      <c r="F123" s="35"/>
      <c r="G123" s="36"/>
      <c r="H123" s="39"/>
      <c r="I123" s="39"/>
      <c r="J123" s="36"/>
      <c r="K123" s="36"/>
      <c r="L123" s="36"/>
      <c r="M123" s="36"/>
      <c r="N123" s="36"/>
      <c r="O123" s="36"/>
      <c r="P123" s="36"/>
      <c r="Q123" s="36"/>
      <c r="R123" s="38">
        <v>979120</v>
      </c>
    </row>
    <row r="124" spans="1:18" x14ac:dyDescent="0.25">
      <c r="A124" s="410" t="s">
        <v>214</v>
      </c>
      <c r="B124" s="373" t="s">
        <v>27</v>
      </c>
      <c r="C124" s="39">
        <v>370880</v>
      </c>
      <c r="D124" s="39"/>
      <c r="E124" s="36"/>
      <c r="F124" s="35"/>
      <c r="G124" s="36"/>
      <c r="H124" s="39"/>
      <c r="I124" s="39"/>
      <c r="J124" s="36"/>
      <c r="K124" s="36"/>
      <c r="L124" s="36"/>
      <c r="M124" s="36"/>
      <c r="N124" s="36"/>
      <c r="O124" s="36"/>
      <c r="P124" s="36"/>
      <c r="Q124" s="36"/>
      <c r="R124" s="38">
        <v>370880</v>
      </c>
    </row>
    <row r="125" spans="1:18" x14ac:dyDescent="0.25">
      <c r="A125" s="410" t="s">
        <v>222</v>
      </c>
      <c r="B125" s="364" t="s">
        <v>28</v>
      </c>
      <c r="C125" s="39"/>
      <c r="D125" s="39"/>
      <c r="E125" s="36"/>
      <c r="F125" s="35"/>
      <c r="G125" s="36"/>
      <c r="H125" s="39">
        <v>-300000</v>
      </c>
      <c r="I125" s="39"/>
      <c r="J125" s="36"/>
      <c r="K125" s="36"/>
      <c r="L125" s="36"/>
      <c r="M125" s="35"/>
      <c r="N125" s="35"/>
      <c r="O125" s="36"/>
      <c r="P125" s="36"/>
      <c r="Q125" s="36"/>
      <c r="R125" s="38">
        <v>-300000</v>
      </c>
    </row>
    <row r="126" spans="1:18" x14ac:dyDescent="0.25">
      <c r="A126" s="410" t="s">
        <v>219</v>
      </c>
      <c r="B126" s="364" t="s">
        <v>224</v>
      </c>
      <c r="C126" s="39"/>
      <c r="D126" s="39"/>
      <c r="E126" s="36"/>
      <c r="F126" s="35"/>
      <c r="G126" s="36"/>
      <c r="H126" s="39">
        <v>240000</v>
      </c>
      <c r="I126" s="39"/>
      <c r="J126" s="36"/>
      <c r="K126" s="36"/>
      <c r="L126" s="36"/>
      <c r="M126" s="35"/>
      <c r="N126" s="35"/>
      <c r="O126" s="36"/>
      <c r="P126" s="36"/>
      <c r="Q126" s="36"/>
      <c r="R126" s="38">
        <v>240000</v>
      </c>
    </row>
    <row r="127" spans="1:18" x14ac:dyDescent="0.25">
      <c r="A127" s="410" t="s">
        <v>218</v>
      </c>
      <c r="B127" s="364" t="s">
        <v>225</v>
      </c>
      <c r="C127" s="36"/>
      <c r="D127" s="36"/>
      <c r="E127" s="36"/>
      <c r="F127" s="35"/>
      <c r="G127" s="36"/>
      <c r="H127" s="39">
        <v>60000</v>
      </c>
      <c r="I127" s="39"/>
      <c r="J127" s="36"/>
      <c r="K127" s="36"/>
      <c r="L127" s="36"/>
      <c r="M127" s="35"/>
      <c r="N127" s="35"/>
      <c r="O127" s="36"/>
      <c r="P127" s="36"/>
      <c r="Q127" s="36"/>
      <c r="R127" s="38">
        <v>60000</v>
      </c>
    </row>
    <row r="128" spans="1:18" x14ac:dyDescent="0.25">
      <c r="A128" s="410" t="s">
        <v>223</v>
      </c>
      <c r="B128" s="364" t="s">
        <v>28</v>
      </c>
      <c r="C128" s="36"/>
      <c r="D128" s="36"/>
      <c r="E128" s="36"/>
      <c r="F128" s="35"/>
      <c r="G128" s="36"/>
      <c r="H128" s="39">
        <v>65580</v>
      </c>
      <c r="I128" s="39"/>
      <c r="J128" s="36"/>
      <c r="K128" s="36"/>
      <c r="L128" s="36"/>
      <c r="M128" s="329"/>
      <c r="N128" s="329"/>
      <c r="O128" s="36"/>
      <c r="P128" s="36"/>
      <c r="Q128" s="36"/>
      <c r="R128" s="38">
        <v>65580</v>
      </c>
    </row>
    <row r="129" spans="1:18" x14ac:dyDescent="0.25">
      <c r="A129" s="410" t="s">
        <v>220</v>
      </c>
      <c r="B129" s="37" t="s">
        <v>224</v>
      </c>
      <c r="C129" s="36"/>
      <c r="D129" s="36"/>
      <c r="E129" s="36"/>
      <c r="F129" s="35"/>
      <c r="G129" s="36"/>
      <c r="H129" s="39">
        <v>-48924</v>
      </c>
      <c r="I129" s="39"/>
      <c r="J129" s="36"/>
      <c r="K129" s="36"/>
      <c r="L129" s="36"/>
      <c r="M129" s="36"/>
      <c r="N129" s="36"/>
      <c r="O129" s="36"/>
      <c r="P129" s="36"/>
      <c r="Q129" s="36"/>
      <c r="R129" s="38">
        <v>-48924</v>
      </c>
    </row>
    <row r="130" spans="1:18" x14ac:dyDescent="0.25">
      <c r="A130" s="410" t="s">
        <v>221</v>
      </c>
      <c r="B130" s="373" t="s">
        <v>225</v>
      </c>
      <c r="C130" s="36"/>
      <c r="D130" s="36"/>
      <c r="E130" s="36"/>
      <c r="F130" s="35"/>
      <c r="G130" s="36"/>
      <c r="H130" s="39">
        <v>-16656</v>
      </c>
      <c r="I130" s="39"/>
      <c r="J130" s="36"/>
      <c r="K130" s="36"/>
      <c r="L130" s="36"/>
      <c r="M130" s="36"/>
      <c r="N130" s="36"/>
      <c r="O130" s="36"/>
      <c r="P130" s="36"/>
      <c r="Q130" s="36"/>
      <c r="R130" s="38">
        <v>-16656</v>
      </c>
    </row>
    <row r="131" spans="1:18" x14ac:dyDescent="0.25">
      <c r="A131" s="410" t="s">
        <v>230</v>
      </c>
      <c r="B131" s="373" t="s">
        <v>28</v>
      </c>
      <c r="C131" s="36"/>
      <c r="D131" s="36"/>
      <c r="E131" s="36"/>
      <c r="F131" s="35">
        <v>-1858750</v>
      </c>
      <c r="G131" s="36"/>
      <c r="H131" s="39"/>
      <c r="I131" s="39"/>
      <c r="J131" s="36"/>
      <c r="K131" s="36"/>
      <c r="L131" s="36"/>
      <c r="M131" s="36"/>
      <c r="N131" s="36"/>
      <c r="O131" s="375"/>
      <c r="P131" s="36"/>
      <c r="Q131" s="36"/>
      <c r="R131" s="38">
        <v>-1858750</v>
      </c>
    </row>
    <row r="132" spans="1:18" x14ac:dyDescent="0.25">
      <c r="A132" s="410" t="s">
        <v>231</v>
      </c>
      <c r="B132" s="373" t="s">
        <v>27</v>
      </c>
      <c r="C132" s="36"/>
      <c r="D132" s="36"/>
      <c r="E132" s="36"/>
      <c r="F132" s="35">
        <v>857876</v>
      </c>
      <c r="G132" s="36"/>
      <c r="H132" s="39"/>
      <c r="I132" s="39"/>
      <c r="J132" s="36"/>
      <c r="K132" s="36"/>
      <c r="L132" s="36"/>
      <c r="M132" s="36"/>
      <c r="N132" s="36"/>
      <c r="O132" s="36"/>
      <c r="P132" s="36"/>
      <c r="Q132" s="36"/>
      <c r="R132" s="38">
        <v>857876</v>
      </c>
    </row>
    <row r="133" spans="1:18" x14ac:dyDescent="0.25">
      <c r="A133" s="410" t="s">
        <v>232</v>
      </c>
      <c r="B133" s="37" t="s">
        <v>27</v>
      </c>
      <c r="C133" s="36"/>
      <c r="D133" s="36"/>
      <c r="E133" s="39"/>
      <c r="F133" s="35">
        <v>387838</v>
      </c>
      <c r="G133" s="36"/>
      <c r="H133" s="39"/>
      <c r="I133" s="35"/>
      <c r="J133" s="36"/>
      <c r="K133" s="36"/>
      <c r="L133" s="36"/>
      <c r="M133" s="36"/>
      <c r="N133" s="36"/>
      <c r="O133" s="36"/>
      <c r="P133" s="331"/>
      <c r="Q133" s="331"/>
      <c r="R133" s="38">
        <v>387838</v>
      </c>
    </row>
    <row r="134" spans="1:18" x14ac:dyDescent="0.25">
      <c r="A134" s="410" t="s">
        <v>233</v>
      </c>
      <c r="B134" s="37" t="s">
        <v>27</v>
      </c>
      <c r="C134" s="36"/>
      <c r="D134" s="36"/>
      <c r="E134" s="36"/>
      <c r="F134" s="35">
        <v>613036</v>
      </c>
      <c r="G134" s="36"/>
      <c r="H134" s="39"/>
      <c r="I134" s="35"/>
      <c r="J134" s="36"/>
      <c r="K134" s="36"/>
      <c r="L134" s="36"/>
      <c r="M134" s="36"/>
      <c r="N134" s="36"/>
      <c r="O134" s="36"/>
      <c r="P134" s="331"/>
      <c r="Q134" s="331"/>
      <c r="R134" s="38">
        <v>613036</v>
      </c>
    </row>
    <row r="135" spans="1:18" x14ac:dyDescent="0.25">
      <c r="A135" s="410" t="s">
        <v>212</v>
      </c>
      <c r="B135" s="373" t="s">
        <v>28</v>
      </c>
      <c r="C135" s="36">
        <v>-350000</v>
      </c>
      <c r="D135" s="36"/>
      <c r="E135" s="36"/>
      <c r="F135" s="35"/>
      <c r="G135" s="36"/>
      <c r="H135" s="35"/>
      <c r="I135" s="35"/>
      <c r="J135" s="36"/>
      <c r="K135" s="36"/>
      <c r="L135" s="36"/>
      <c r="M135" s="36"/>
      <c r="N135" s="36"/>
      <c r="O135" s="36"/>
      <c r="P135" s="331"/>
      <c r="Q135" s="331"/>
      <c r="R135" s="38">
        <v>-350000</v>
      </c>
    </row>
    <row r="136" spans="1:18" x14ac:dyDescent="0.25">
      <c r="A136" s="410" t="s">
        <v>213</v>
      </c>
      <c r="B136" s="373" t="s">
        <v>27</v>
      </c>
      <c r="C136" s="36">
        <v>259000</v>
      </c>
      <c r="D136" s="36"/>
      <c r="E136" s="36"/>
      <c r="F136" s="35"/>
      <c r="G136" s="36"/>
      <c r="H136" s="35"/>
      <c r="I136" s="35"/>
      <c r="J136" s="36"/>
      <c r="K136" s="36"/>
      <c r="L136" s="36"/>
      <c r="M136" s="36"/>
      <c r="N136" s="36"/>
      <c r="O136" s="36"/>
      <c r="P136" s="331"/>
      <c r="Q136" s="331"/>
      <c r="R136" s="38">
        <v>259000</v>
      </c>
    </row>
    <row r="137" spans="1:18" x14ac:dyDescent="0.25">
      <c r="A137" s="410" t="s">
        <v>214</v>
      </c>
      <c r="B137" s="373" t="s">
        <v>27</v>
      </c>
      <c r="C137" s="36">
        <v>91000</v>
      </c>
      <c r="D137" s="36"/>
      <c r="E137" s="36"/>
      <c r="F137" s="35"/>
      <c r="G137" s="36"/>
      <c r="H137" s="35"/>
      <c r="I137" s="35"/>
      <c r="J137" s="36"/>
      <c r="K137" s="36"/>
      <c r="L137" s="36"/>
      <c r="M137" s="36"/>
      <c r="N137" s="36"/>
      <c r="O137" s="36"/>
      <c r="P137" s="331"/>
      <c r="Q137" s="331"/>
      <c r="R137" s="38">
        <v>91000</v>
      </c>
    </row>
    <row r="138" spans="1:18" x14ac:dyDescent="0.25">
      <c r="A138" s="410" t="s">
        <v>260</v>
      </c>
      <c r="B138" s="374" t="s">
        <v>28</v>
      </c>
      <c r="C138" s="36"/>
      <c r="D138" s="36"/>
      <c r="E138" s="36">
        <v>-548486</v>
      </c>
      <c r="F138" s="36"/>
      <c r="G138" s="36"/>
      <c r="H138" s="35"/>
      <c r="I138" s="35"/>
      <c r="J138" s="36"/>
      <c r="K138" s="36"/>
      <c r="L138" s="36"/>
      <c r="M138" s="36"/>
      <c r="N138" s="36"/>
      <c r="O138" s="36"/>
      <c r="P138" s="331"/>
      <c r="Q138" s="331"/>
      <c r="R138" s="38">
        <v>-548486</v>
      </c>
    </row>
    <row r="139" spans="1:18" x14ac:dyDescent="0.25">
      <c r="A139" s="410" t="s">
        <v>261</v>
      </c>
      <c r="B139" s="40" t="s">
        <v>27</v>
      </c>
      <c r="C139" s="36"/>
      <c r="D139" s="36"/>
      <c r="E139" s="36">
        <v>548486</v>
      </c>
      <c r="F139" s="36"/>
      <c r="G139" s="36"/>
      <c r="H139" s="36"/>
      <c r="I139" s="35"/>
      <c r="J139" s="39"/>
      <c r="K139" s="36"/>
      <c r="L139" s="36"/>
      <c r="M139" s="36"/>
      <c r="N139" s="36"/>
      <c r="O139" s="36"/>
      <c r="P139" s="36"/>
      <c r="Q139" s="36"/>
      <c r="R139" s="38">
        <v>548486</v>
      </c>
    </row>
    <row r="140" spans="1:18" x14ac:dyDescent="0.25">
      <c r="A140" s="410" t="s">
        <v>249</v>
      </c>
      <c r="B140" s="37" t="s">
        <v>27</v>
      </c>
      <c r="C140" s="36"/>
      <c r="D140" s="36"/>
      <c r="E140" s="39"/>
      <c r="F140" s="35"/>
      <c r="G140" s="36"/>
      <c r="H140" s="39"/>
      <c r="I140" s="35"/>
      <c r="J140" s="36"/>
      <c r="K140" s="36"/>
      <c r="L140" s="36"/>
      <c r="M140" s="36"/>
      <c r="N140" s="36"/>
      <c r="O140" s="36"/>
      <c r="P140" s="331"/>
      <c r="Q140" s="331">
        <v>-100000</v>
      </c>
      <c r="R140" s="38">
        <v>-100000</v>
      </c>
    </row>
    <row r="141" spans="1:18" x14ac:dyDescent="0.25">
      <c r="A141" s="410" t="s">
        <v>250</v>
      </c>
      <c r="B141" s="373" t="s">
        <v>33</v>
      </c>
      <c r="C141" s="36"/>
      <c r="D141" s="36"/>
      <c r="E141" s="36"/>
      <c r="F141" s="35"/>
      <c r="G141" s="36"/>
      <c r="H141" s="375"/>
      <c r="I141" s="35"/>
      <c r="J141" s="36"/>
      <c r="K141" s="36"/>
      <c r="L141" s="36"/>
      <c r="M141" s="36"/>
      <c r="N141" s="36"/>
      <c r="O141" s="36"/>
      <c r="P141" s="331"/>
      <c r="Q141" s="331">
        <v>100000</v>
      </c>
      <c r="R141" s="38">
        <v>100000</v>
      </c>
    </row>
    <row r="142" spans="1:18" x14ac:dyDescent="0.25">
      <c r="A142" s="410" t="s">
        <v>229</v>
      </c>
      <c r="B142" s="374" t="s">
        <v>215</v>
      </c>
      <c r="C142" s="36"/>
      <c r="D142" s="36"/>
      <c r="E142" s="36"/>
      <c r="F142" s="35"/>
      <c r="G142" s="36"/>
      <c r="H142" s="39"/>
      <c r="I142" s="39"/>
      <c r="J142" s="36"/>
      <c r="K142" s="36"/>
      <c r="L142" s="36"/>
      <c r="M142" s="36"/>
      <c r="N142" s="36"/>
      <c r="O142" s="39"/>
      <c r="P142" s="36">
        <v>-5078.76</v>
      </c>
      <c r="Q142" s="36"/>
      <c r="R142" s="38">
        <v>-5078.76</v>
      </c>
    </row>
    <row r="143" spans="1:18" x14ac:dyDescent="0.25">
      <c r="A143" s="410" t="s">
        <v>229</v>
      </c>
      <c r="B143" s="37" t="s">
        <v>28</v>
      </c>
      <c r="C143" s="36"/>
      <c r="D143" s="36"/>
      <c r="E143" s="36"/>
      <c r="F143" s="35"/>
      <c r="G143" s="36"/>
      <c r="H143" s="39"/>
      <c r="I143" s="39"/>
      <c r="J143" s="36"/>
      <c r="K143" s="36"/>
      <c r="L143" s="36"/>
      <c r="M143" s="36"/>
      <c r="N143" s="36"/>
      <c r="O143" s="39"/>
      <c r="P143" s="36">
        <v>5078.76</v>
      </c>
      <c r="Q143" s="36"/>
      <c r="R143" s="38">
        <v>5078.76</v>
      </c>
    </row>
    <row r="144" spans="1:18" x14ac:dyDescent="0.25">
      <c r="A144" s="409" t="s">
        <v>284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09"/>
      <c r="L144" s="409"/>
      <c r="M144" s="409"/>
      <c r="N144" s="409"/>
      <c r="O144" s="409"/>
      <c r="P144" s="409"/>
      <c r="Q144" s="409"/>
      <c r="R144" s="409"/>
    </row>
    <row r="145" spans="1:18" x14ac:dyDescent="0.25">
      <c r="A145" s="411" t="s">
        <v>290</v>
      </c>
      <c r="B145" s="34" t="s">
        <v>26</v>
      </c>
      <c r="C145" s="36"/>
      <c r="D145" s="36"/>
      <c r="E145" s="36"/>
      <c r="F145" s="35"/>
      <c r="G145" s="36"/>
      <c r="H145" s="35"/>
      <c r="I145" s="35"/>
      <c r="J145" s="39"/>
      <c r="K145" s="38"/>
      <c r="L145" s="35"/>
      <c r="M145" s="35"/>
      <c r="N145" s="35">
        <v>13567</v>
      </c>
      <c r="O145" s="35">
        <v>-13567</v>
      </c>
      <c r="P145" s="36"/>
      <c r="Q145" s="36"/>
      <c r="R145" s="38">
        <v>0</v>
      </c>
    </row>
    <row r="146" spans="1:18" x14ac:dyDescent="0.25">
      <c r="A146" s="411" t="s">
        <v>311</v>
      </c>
      <c r="B146" s="373" t="s">
        <v>28</v>
      </c>
      <c r="C146" s="36"/>
      <c r="D146" s="36"/>
      <c r="E146" s="36"/>
      <c r="F146" s="35"/>
      <c r="G146" s="36"/>
      <c r="H146" s="39"/>
      <c r="I146" s="39"/>
      <c r="J146" s="36"/>
      <c r="K146" s="36"/>
      <c r="L146" s="36"/>
      <c r="M146" s="36">
        <v>-24286</v>
      </c>
      <c r="N146" s="36"/>
      <c r="O146" s="36"/>
      <c r="P146" s="36"/>
      <c r="Q146" s="36"/>
      <c r="R146" s="38">
        <v>-24286</v>
      </c>
    </row>
    <row r="147" spans="1:18" x14ac:dyDescent="0.25">
      <c r="A147" s="411" t="s">
        <v>311</v>
      </c>
      <c r="B147" s="37" t="s">
        <v>28</v>
      </c>
      <c r="C147" s="36"/>
      <c r="D147" s="36"/>
      <c r="E147" s="36"/>
      <c r="F147" s="35"/>
      <c r="G147" s="36"/>
      <c r="H147" s="39"/>
      <c r="I147" s="39"/>
      <c r="J147" s="36"/>
      <c r="K147" s="36"/>
      <c r="L147" s="36"/>
      <c r="M147" s="36">
        <v>24286</v>
      </c>
      <c r="N147" s="36"/>
      <c r="O147" s="36"/>
      <c r="P147" s="36"/>
      <c r="Q147" s="36"/>
      <c r="R147" s="38">
        <v>24286</v>
      </c>
    </row>
    <row r="148" spans="1:18" x14ac:dyDescent="0.25">
      <c r="A148" s="411" t="s">
        <v>312</v>
      </c>
      <c r="B148" s="373" t="s">
        <v>28</v>
      </c>
      <c r="C148" s="36"/>
      <c r="D148" s="36"/>
      <c r="E148" s="36"/>
      <c r="F148" s="35"/>
      <c r="G148" s="36"/>
      <c r="H148" s="39"/>
      <c r="I148" s="39"/>
      <c r="J148" s="36"/>
      <c r="K148" s="36"/>
      <c r="L148" s="36"/>
      <c r="M148" s="36">
        <v>-354000</v>
      </c>
      <c r="N148" s="36"/>
      <c r="O148" s="36"/>
      <c r="P148" s="36"/>
      <c r="Q148" s="36"/>
      <c r="R148" s="38">
        <v>-354000</v>
      </c>
    </row>
    <row r="149" spans="1:18" x14ac:dyDescent="0.25">
      <c r="A149" s="411" t="s">
        <v>313</v>
      </c>
      <c r="B149" s="373" t="s">
        <v>215</v>
      </c>
      <c r="C149" s="36"/>
      <c r="D149" s="36"/>
      <c r="E149" s="36"/>
      <c r="F149" s="35"/>
      <c r="G149" s="36"/>
      <c r="H149" s="39"/>
      <c r="I149" s="39"/>
      <c r="J149" s="36"/>
      <c r="K149" s="36"/>
      <c r="L149" s="36"/>
      <c r="M149" s="36">
        <v>249000</v>
      </c>
      <c r="N149" s="36"/>
      <c r="O149" s="36"/>
      <c r="P149" s="36"/>
      <c r="Q149" s="36"/>
      <c r="R149" s="38">
        <v>249000</v>
      </c>
    </row>
    <row r="150" spans="1:18" x14ac:dyDescent="0.25">
      <c r="A150" s="411" t="s">
        <v>314</v>
      </c>
      <c r="B150" s="373" t="s">
        <v>215</v>
      </c>
      <c r="C150" s="36"/>
      <c r="D150" s="36"/>
      <c r="E150" s="36"/>
      <c r="F150" s="35"/>
      <c r="G150" s="36"/>
      <c r="H150" s="39"/>
      <c r="I150" s="39"/>
      <c r="J150" s="36"/>
      <c r="K150" s="36"/>
      <c r="L150" s="36"/>
      <c r="M150" s="36">
        <v>105000</v>
      </c>
      <c r="N150" s="36"/>
      <c r="O150" s="36"/>
      <c r="P150" s="36"/>
      <c r="Q150" s="36"/>
      <c r="R150" s="38">
        <v>105000</v>
      </c>
    </row>
    <row r="151" spans="1:18" x14ac:dyDescent="0.25">
      <c r="A151" s="411" t="s">
        <v>287</v>
      </c>
      <c r="B151" s="40" t="s">
        <v>27</v>
      </c>
      <c r="C151" s="36"/>
      <c r="D151" s="36"/>
      <c r="E151" s="36"/>
      <c r="F151" s="36"/>
      <c r="G151" s="36"/>
      <c r="H151" s="36"/>
      <c r="I151" s="35"/>
      <c r="J151" s="39"/>
      <c r="K151" s="38"/>
      <c r="L151" s="36"/>
      <c r="M151" s="36"/>
      <c r="N151" s="36"/>
      <c r="O151" s="36">
        <v>-669854</v>
      </c>
      <c r="P151" s="36"/>
      <c r="Q151" s="36">
        <v>669854</v>
      </c>
      <c r="R151" s="38">
        <v>0</v>
      </c>
    </row>
    <row r="152" spans="1:18" x14ac:dyDescent="0.25">
      <c r="A152" s="411" t="s">
        <v>288</v>
      </c>
      <c r="B152" s="374" t="s">
        <v>27</v>
      </c>
      <c r="C152" s="36"/>
      <c r="D152" s="36"/>
      <c r="E152" s="36"/>
      <c r="F152" s="36"/>
      <c r="G152" s="36"/>
      <c r="H152" s="36"/>
      <c r="I152" s="35"/>
      <c r="J152" s="36"/>
      <c r="K152" s="36"/>
      <c r="L152" s="36"/>
      <c r="M152" s="36"/>
      <c r="N152" s="36">
        <v>2000</v>
      </c>
      <c r="O152" s="36">
        <v>-2000</v>
      </c>
      <c r="P152" s="36"/>
      <c r="Q152" s="36"/>
      <c r="R152" s="38">
        <v>0</v>
      </c>
    </row>
    <row r="153" spans="1:18" x14ac:dyDescent="0.25">
      <c r="A153" s="411" t="s">
        <v>289</v>
      </c>
      <c r="B153" s="374" t="s">
        <v>27</v>
      </c>
      <c r="C153" s="36"/>
      <c r="D153" s="36"/>
      <c r="E153" s="36"/>
      <c r="F153" s="36"/>
      <c r="G153" s="36"/>
      <c r="H153" s="36"/>
      <c r="I153" s="35"/>
      <c r="J153" s="36"/>
      <c r="K153" s="36"/>
      <c r="L153" s="36"/>
      <c r="M153" s="36"/>
      <c r="N153" s="36">
        <v>632.66999999999996</v>
      </c>
      <c r="O153" s="36">
        <v>-632.66999999999996</v>
      </c>
      <c r="P153" s="36"/>
      <c r="Q153" s="36"/>
      <c r="R153" s="38">
        <v>0</v>
      </c>
    </row>
    <row r="154" spans="1:18" x14ac:dyDescent="0.25">
      <c r="A154" s="33"/>
      <c r="B154" s="34"/>
      <c r="C154" s="36"/>
      <c r="D154" s="36"/>
      <c r="E154" s="36"/>
      <c r="F154" s="36"/>
      <c r="G154" s="36"/>
      <c r="H154" s="36"/>
      <c r="I154" s="35"/>
      <c r="J154" s="36"/>
      <c r="K154" s="36"/>
      <c r="L154" s="36"/>
      <c r="M154" s="36"/>
      <c r="N154" s="36"/>
      <c r="O154" s="36"/>
      <c r="P154" s="36"/>
      <c r="Q154" s="36"/>
      <c r="R154" s="38">
        <v>0</v>
      </c>
    </row>
    <row r="155" spans="1:18" ht="15.75" thickBot="1" x14ac:dyDescent="0.3">
      <c r="A155" s="401" t="s">
        <v>52</v>
      </c>
      <c r="B155" s="41"/>
      <c r="C155" s="42">
        <f>SUM(C9:C154)</f>
        <v>1545664.89</v>
      </c>
      <c r="D155" s="42">
        <f t="shared" ref="D155:Q155" si="0">SUM(D9:D154)</f>
        <v>1788590.7799999998</v>
      </c>
      <c r="E155" s="42">
        <f t="shared" si="0"/>
        <v>2547791.0500000003</v>
      </c>
      <c r="F155" s="42">
        <f t="shared" si="0"/>
        <v>2881719.9600000004</v>
      </c>
      <c r="G155" s="42">
        <f t="shared" si="0"/>
        <v>294345.53000000003</v>
      </c>
      <c r="H155" s="42">
        <f t="shared" si="0"/>
        <v>1265946.6100000001</v>
      </c>
      <c r="I155" s="42">
        <f t="shared" si="0"/>
        <v>970</v>
      </c>
      <c r="J155" s="42">
        <f t="shared" si="0"/>
        <v>284227.98000000004</v>
      </c>
      <c r="K155" s="42">
        <f t="shared" si="0"/>
        <v>1263701.1299999999</v>
      </c>
      <c r="L155" s="42">
        <f t="shared" si="0"/>
        <v>63137</v>
      </c>
      <c r="M155" s="42">
        <f t="shared" si="0"/>
        <v>113368.54000000001</v>
      </c>
      <c r="N155" s="42">
        <f t="shared" si="0"/>
        <v>417505.92</v>
      </c>
      <c r="O155" s="42">
        <f t="shared" si="0"/>
        <v>-520375.67</v>
      </c>
      <c r="P155" s="42">
        <f t="shared" si="0"/>
        <v>233447.19000000006</v>
      </c>
      <c r="Q155" s="42">
        <f t="shared" si="0"/>
        <v>614520.98</v>
      </c>
      <c r="R155" s="42">
        <f>SUM(C155:Q155)</f>
        <v>12794561.889999999</v>
      </c>
    </row>
    <row r="156" spans="1:18" ht="15.75" thickBot="1" x14ac:dyDescent="0.3">
      <c r="A156" s="356" t="s">
        <v>53</v>
      </c>
      <c r="B156" s="43"/>
      <c r="C156" s="44">
        <f>C155-C9-C10-C11-C12-C15-C16-C17</f>
        <v>901245.59999999986</v>
      </c>
      <c r="D156" s="44">
        <f t="shared" ref="D156:Q156" si="1">D155-D9-D10-D11-D12-D15-D16-D17</f>
        <v>794279.7799999998</v>
      </c>
      <c r="E156" s="44">
        <f t="shared" si="1"/>
        <v>957132.88000000035</v>
      </c>
      <c r="F156" s="44">
        <f t="shared" si="1"/>
        <v>1096053.6000000003</v>
      </c>
      <c r="G156" s="44">
        <f t="shared" si="1"/>
        <v>260035.53000000003</v>
      </c>
      <c r="H156" s="44">
        <f t="shared" si="1"/>
        <v>653636.54000000015</v>
      </c>
      <c r="I156" s="44">
        <f t="shared" si="1"/>
        <v>970</v>
      </c>
      <c r="J156" s="44">
        <f t="shared" si="1"/>
        <v>134265.98000000004</v>
      </c>
      <c r="K156" s="44">
        <f t="shared" si="1"/>
        <v>1263701.1299999999</v>
      </c>
      <c r="L156" s="44">
        <f t="shared" si="1"/>
        <v>63137</v>
      </c>
      <c r="M156" s="44">
        <f t="shared" si="1"/>
        <v>32013.540000000008</v>
      </c>
      <c r="N156" s="44">
        <f t="shared" si="1"/>
        <v>417505.92</v>
      </c>
      <c r="O156" s="44">
        <f t="shared" si="1"/>
        <v>-520375.67</v>
      </c>
      <c r="P156" s="44">
        <f t="shared" si="1"/>
        <v>233447.19000000006</v>
      </c>
      <c r="Q156" s="44">
        <f t="shared" si="1"/>
        <v>614520.98</v>
      </c>
      <c r="R156" s="42">
        <f>SUM(C156:Q156)</f>
        <v>6901570.0000000019</v>
      </c>
    </row>
    <row r="157" spans="1:18" ht="15.75" thickBot="1" x14ac:dyDescent="0.3">
      <c r="A157" s="353" t="s">
        <v>270</v>
      </c>
      <c r="B157" s="18"/>
      <c r="C157" s="45">
        <f>C4+C155</f>
        <v>14428103.890000001</v>
      </c>
      <c r="D157" s="45">
        <f t="shared" ref="D157:Q157" si="2">D4+D155</f>
        <v>6724619.7799999993</v>
      </c>
      <c r="E157" s="45">
        <f t="shared" si="2"/>
        <v>17041083.050000001</v>
      </c>
      <c r="F157" s="45">
        <f t="shared" si="2"/>
        <v>16392134.960000001</v>
      </c>
      <c r="G157" s="45">
        <f t="shared" si="2"/>
        <v>5025068.53</v>
      </c>
      <c r="H157" s="45">
        <f t="shared" si="2"/>
        <v>10659310.609999999</v>
      </c>
      <c r="I157" s="45">
        <f t="shared" si="2"/>
        <v>200435</v>
      </c>
      <c r="J157" s="45">
        <f t="shared" si="2"/>
        <v>4479169.9800000004</v>
      </c>
      <c r="K157" s="45">
        <f t="shared" si="2"/>
        <v>4709189.13</v>
      </c>
      <c r="L157" s="45">
        <f t="shared" si="2"/>
        <v>63137</v>
      </c>
      <c r="M157" s="45">
        <f t="shared" si="2"/>
        <v>1376520.54</v>
      </c>
      <c r="N157" s="45">
        <f t="shared" si="2"/>
        <v>4915062.92</v>
      </c>
      <c r="O157" s="45">
        <f t="shared" si="2"/>
        <v>1747259.33</v>
      </c>
      <c r="P157" s="45">
        <f t="shared" si="2"/>
        <v>973947.19000000006</v>
      </c>
      <c r="Q157" s="45">
        <f t="shared" si="2"/>
        <v>614520.98</v>
      </c>
      <c r="R157" s="45">
        <f>SUM(C157:Q157)</f>
        <v>89349562.890000001</v>
      </c>
    </row>
    <row r="158" spans="1:18" ht="15.75" thickBot="1" x14ac:dyDescent="0.3">
      <c r="A158" s="633" t="s">
        <v>269</v>
      </c>
      <c r="B158" s="634"/>
      <c r="C158" s="47">
        <f>C4+C156</f>
        <v>13783684.6</v>
      </c>
      <c r="D158" s="47">
        <f t="shared" ref="D158:Q158" si="3">D4+D156</f>
        <v>5730308.7799999993</v>
      </c>
      <c r="E158" s="47">
        <f t="shared" si="3"/>
        <v>15450424.880000001</v>
      </c>
      <c r="F158" s="47">
        <f t="shared" si="3"/>
        <v>14606468.6</v>
      </c>
      <c r="G158" s="47">
        <f t="shared" si="3"/>
        <v>4990758.53</v>
      </c>
      <c r="H158" s="47">
        <f t="shared" si="3"/>
        <v>10047000.540000001</v>
      </c>
      <c r="I158" s="47">
        <f t="shared" si="3"/>
        <v>200435</v>
      </c>
      <c r="J158" s="47">
        <f t="shared" si="3"/>
        <v>4329207.9800000004</v>
      </c>
      <c r="K158" s="47">
        <f t="shared" si="3"/>
        <v>4709189.13</v>
      </c>
      <c r="L158" s="47">
        <f t="shared" si="3"/>
        <v>63137</v>
      </c>
      <c r="M158" s="47">
        <f t="shared" si="3"/>
        <v>1295165.54</v>
      </c>
      <c r="N158" s="47">
        <f t="shared" si="3"/>
        <v>4915062.92</v>
      </c>
      <c r="O158" s="47">
        <f t="shared" si="3"/>
        <v>1747259.33</v>
      </c>
      <c r="P158" s="47">
        <f t="shared" si="3"/>
        <v>973947.19000000006</v>
      </c>
      <c r="Q158" s="47">
        <f t="shared" si="3"/>
        <v>614520.98</v>
      </c>
      <c r="R158" s="47">
        <f>SUM(C158:Q158)</f>
        <v>83456571</v>
      </c>
    </row>
    <row r="159" spans="1:18" x14ac:dyDescent="0.25">
      <c r="A159" s="422"/>
      <c r="B159" s="423"/>
      <c r="C159" s="424"/>
      <c r="D159" s="424"/>
      <c r="E159" s="424"/>
      <c r="F159" s="424"/>
      <c r="G159" s="424"/>
      <c r="H159" s="424"/>
      <c r="I159" s="425"/>
      <c r="J159" s="424"/>
      <c r="K159" s="424"/>
      <c r="L159" s="424"/>
      <c r="M159" s="424"/>
      <c r="N159" s="424"/>
      <c r="O159" s="424"/>
      <c r="P159" s="424"/>
      <c r="Q159" s="424"/>
      <c r="R159" s="426"/>
    </row>
    <row r="160" spans="1:18" x14ac:dyDescent="0.25">
      <c r="A160" s="399"/>
      <c r="B160" s="399"/>
      <c r="C160" s="400"/>
      <c r="D160" s="400"/>
      <c r="E160" s="400"/>
      <c r="F160" s="400"/>
      <c r="G160" s="400"/>
      <c r="H160" s="400"/>
      <c r="I160" s="400"/>
      <c r="J160" s="400"/>
      <c r="K160" s="400"/>
      <c r="L160" s="400"/>
      <c r="M160" s="400"/>
      <c r="N160" s="400"/>
      <c r="O160" s="400"/>
      <c r="P160" s="400"/>
      <c r="Q160" s="400"/>
      <c r="R160" s="400"/>
    </row>
    <row r="161" spans="1:18" ht="15.75" thickBot="1" x14ac:dyDescent="0.3">
      <c r="A161" s="399"/>
      <c r="B161" s="399"/>
      <c r="C161" s="400"/>
      <c r="D161" s="400"/>
      <c r="E161" s="400"/>
      <c r="F161" s="400"/>
      <c r="G161" s="400"/>
      <c r="H161" s="400"/>
      <c r="I161" s="400"/>
      <c r="J161" s="400"/>
      <c r="K161" s="400"/>
      <c r="L161" s="400"/>
      <c r="M161" s="400"/>
      <c r="N161" s="400"/>
      <c r="O161" s="400"/>
      <c r="P161" s="400"/>
      <c r="Q161" s="400"/>
      <c r="R161" s="400"/>
    </row>
    <row r="162" spans="1:18" ht="15.75" thickBot="1" x14ac:dyDescent="0.3">
      <c r="A162" s="357" t="s">
        <v>181</v>
      </c>
      <c r="B162" s="358"/>
      <c r="C162" s="359"/>
      <c r="D162" s="359"/>
      <c r="E162" s="359"/>
      <c r="F162" s="359"/>
      <c r="G162" s="359"/>
      <c r="H162" s="360"/>
      <c r="I162" s="361"/>
      <c r="J162" s="360"/>
      <c r="K162" s="362"/>
      <c r="L162" s="360"/>
      <c r="M162" s="360"/>
      <c r="N162" s="360"/>
      <c r="O162" s="362"/>
      <c r="P162" s="360"/>
      <c r="Q162" s="360"/>
      <c r="R162" s="360"/>
    </row>
    <row r="163" spans="1:18" ht="15.75" thickBot="1" x14ac:dyDescent="0.3">
      <c r="A163" s="8"/>
      <c r="B163" s="49"/>
      <c r="C163" s="50" t="s">
        <v>0</v>
      </c>
      <c r="D163" s="10" t="s">
        <v>1</v>
      </c>
      <c r="E163" s="10" t="s">
        <v>2</v>
      </c>
      <c r="F163" s="10" t="s">
        <v>3</v>
      </c>
      <c r="G163" s="10" t="s">
        <v>54</v>
      </c>
      <c r="H163" s="10" t="s">
        <v>5</v>
      </c>
      <c r="I163" s="51"/>
      <c r="J163" s="10" t="s">
        <v>7</v>
      </c>
      <c r="K163" s="51" t="s">
        <v>8</v>
      </c>
      <c r="L163" s="10" t="s">
        <v>9</v>
      </c>
      <c r="M163" s="51" t="s">
        <v>10</v>
      </c>
      <c r="N163" s="10" t="s">
        <v>55</v>
      </c>
      <c r="O163" s="10" t="s">
        <v>12</v>
      </c>
      <c r="P163" s="51" t="s">
        <v>13</v>
      </c>
      <c r="Q163" s="52"/>
      <c r="R163" s="53" t="s">
        <v>14</v>
      </c>
    </row>
    <row r="164" spans="1:18" ht="15.75" thickBot="1" x14ac:dyDescent="0.3">
      <c r="A164" s="17" t="s">
        <v>315</v>
      </c>
      <c r="B164" s="54"/>
      <c r="C164" s="55">
        <v>0</v>
      </c>
      <c r="D164" s="56">
        <v>0</v>
      </c>
      <c r="E164" s="56">
        <v>0</v>
      </c>
      <c r="F164" s="56">
        <v>0</v>
      </c>
      <c r="G164" s="56">
        <v>0</v>
      </c>
      <c r="H164" s="56">
        <v>0</v>
      </c>
      <c r="I164" s="55">
        <v>0</v>
      </c>
      <c r="J164" s="56">
        <v>0</v>
      </c>
      <c r="K164" s="57">
        <v>0</v>
      </c>
      <c r="L164" s="56">
        <v>0</v>
      </c>
      <c r="M164" s="57">
        <v>0</v>
      </c>
      <c r="N164" s="56">
        <v>0</v>
      </c>
      <c r="O164" s="56">
        <v>0</v>
      </c>
      <c r="P164" s="58">
        <v>0</v>
      </c>
      <c r="Q164" s="57">
        <v>0</v>
      </c>
      <c r="R164" s="56">
        <v>0</v>
      </c>
    </row>
    <row r="165" spans="1:18" ht="15.75" thickBot="1" x14ac:dyDescent="0.3">
      <c r="A165" s="631" t="s">
        <v>15</v>
      </c>
      <c r="B165" s="632"/>
      <c r="C165" s="23">
        <v>0</v>
      </c>
      <c r="D165" s="23">
        <v>281000</v>
      </c>
      <c r="E165" s="23">
        <v>0</v>
      </c>
      <c r="F165" s="23">
        <v>80000</v>
      </c>
      <c r="G165" s="23">
        <v>0</v>
      </c>
      <c r="H165" s="23">
        <v>354000</v>
      </c>
      <c r="I165" s="23">
        <v>0</v>
      </c>
      <c r="J165" s="23">
        <v>50000</v>
      </c>
      <c r="K165" s="23">
        <v>0</v>
      </c>
      <c r="L165" s="23">
        <v>0</v>
      </c>
      <c r="M165" s="23">
        <v>0</v>
      </c>
      <c r="N165" s="23">
        <v>70000</v>
      </c>
      <c r="O165" s="23">
        <v>0</v>
      </c>
      <c r="P165" s="23">
        <v>0</v>
      </c>
      <c r="Q165" s="23">
        <v>0</v>
      </c>
      <c r="R165" s="23">
        <v>835000</v>
      </c>
    </row>
    <row r="166" spans="1:18" x14ac:dyDescent="0.25">
      <c r="A166" s="31" t="s">
        <v>16</v>
      </c>
      <c r="B166" s="59" t="s">
        <v>17</v>
      </c>
      <c r="C166" s="60"/>
      <c r="D166" s="61"/>
      <c r="E166" s="61"/>
      <c r="F166" s="61"/>
      <c r="G166" s="61"/>
      <c r="H166" s="61"/>
      <c r="I166" s="62"/>
      <c r="J166" s="61"/>
      <c r="K166" s="62"/>
      <c r="L166" s="61"/>
      <c r="M166" s="62"/>
      <c r="N166" s="61"/>
      <c r="O166" s="61"/>
      <c r="P166" s="63"/>
      <c r="Q166" s="28"/>
      <c r="R166" s="64"/>
    </row>
    <row r="167" spans="1:18" x14ac:dyDescent="0.25">
      <c r="A167" s="31" t="s">
        <v>155</v>
      </c>
      <c r="B167" s="333" t="s">
        <v>25</v>
      </c>
      <c r="C167" s="27"/>
      <c r="D167" s="26">
        <v>50000</v>
      </c>
      <c r="E167" s="26"/>
      <c r="F167" s="26"/>
      <c r="G167" s="26"/>
      <c r="H167" s="26"/>
      <c r="I167" s="65"/>
      <c r="J167" s="26"/>
      <c r="K167" s="65"/>
      <c r="L167" s="66"/>
      <c r="M167" s="67"/>
      <c r="N167" s="66"/>
      <c r="O167" s="66"/>
      <c r="P167" s="67"/>
      <c r="Q167" s="30"/>
      <c r="R167" s="332">
        <v>50000</v>
      </c>
    </row>
    <row r="168" spans="1:18" x14ac:dyDescent="0.25">
      <c r="A168" s="31" t="s">
        <v>22</v>
      </c>
      <c r="B168" s="333" t="s">
        <v>23</v>
      </c>
      <c r="C168" s="69"/>
      <c r="D168" s="70"/>
      <c r="E168" s="70"/>
      <c r="F168" s="70"/>
      <c r="G168" s="70"/>
      <c r="H168" s="70"/>
      <c r="I168" s="71"/>
      <c r="J168" s="70"/>
      <c r="K168" s="71"/>
      <c r="L168" s="26"/>
      <c r="M168" s="65"/>
      <c r="N168" s="26"/>
      <c r="O168" s="26"/>
      <c r="P168" s="65"/>
      <c r="Q168" s="30"/>
      <c r="R168" s="68">
        <v>0</v>
      </c>
    </row>
    <row r="169" spans="1:18" x14ac:dyDescent="0.25">
      <c r="A169" s="31" t="s">
        <v>152</v>
      </c>
      <c r="B169" s="73" t="s">
        <v>27</v>
      </c>
      <c r="C169" s="74"/>
      <c r="D169" s="75">
        <v>135000</v>
      </c>
      <c r="E169" s="75"/>
      <c r="F169" s="75"/>
      <c r="G169" s="75"/>
      <c r="H169" s="75"/>
      <c r="I169" s="76"/>
      <c r="J169" s="75"/>
      <c r="K169" s="76"/>
      <c r="L169" s="75"/>
      <c r="M169" s="76"/>
      <c r="N169" s="75"/>
      <c r="O169" s="75"/>
      <c r="P169" s="76"/>
      <c r="Q169" s="77"/>
      <c r="R169" s="68">
        <v>135000</v>
      </c>
    </row>
    <row r="170" spans="1:18" ht="24.75" x14ac:dyDescent="0.25">
      <c r="A170" s="31" t="s">
        <v>161</v>
      </c>
      <c r="B170" s="73" t="s">
        <v>27</v>
      </c>
      <c r="C170" s="74"/>
      <c r="D170" s="75"/>
      <c r="E170" s="75"/>
      <c r="F170" s="75"/>
      <c r="G170" s="75"/>
      <c r="H170" s="75"/>
      <c r="I170" s="76"/>
      <c r="J170" s="75">
        <v>50000</v>
      </c>
      <c r="K170" s="76"/>
      <c r="L170" s="75"/>
      <c r="M170" s="76"/>
      <c r="N170" s="75"/>
      <c r="O170" s="75"/>
      <c r="P170" s="76"/>
      <c r="Q170" s="77"/>
      <c r="R170" s="68">
        <v>50000</v>
      </c>
    </row>
    <row r="171" spans="1:18" ht="24.75" x14ac:dyDescent="0.25">
      <c r="A171" s="31" t="s">
        <v>162</v>
      </c>
      <c r="B171" s="79" t="s">
        <v>27</v>
      </c>
      <c r="C171" s="74"/>
      <c r="D171" s="75"/>
      <c r="E171" s="75"/>
      <c r="F171" s="75"/>
      <c r="G171" s="75"/>
      <c r="H171" s="75"/>
      <c r="I171" s="76"/>
      <c r="J171" s="75"/>
      <c r="K171" s="76"/>
      <c r="L171" s="75"/>
      <c r="M171" s="76"/>
      <c r="N171" s="75">
        <v>70000</v>
      </c>
      <c r="O171" s="75"/>
      <c r="P171" s="76"/>
      <c r="Q171" s="77"/>
      <c r="R171" s="68">
        <v>70000</v>
      </c>
    </row>
    <row r="172" spans="1:18" ht="24.75" x14ac:dyDescent="0.25">
      <c r="A172" s="31" t="s">
        <v>163</v>
      </c>
      <c r="B172" s="79" t="s">
        <v>27</v>
      </c>
      <c r="C172" s="74"/>
      <c r="D172" s="75"/>
      <c r="E172" s="75"/>
      <c r="F172" s="75">
        <v>80000</v>
      </c>
      <c r="G172" s="75"/>
      <c r="H172" s="75"/>
      <c r="I172" s="76"/>
      <c r="J172" s="75"/>
      <c r="K172" s="76"/>
      <c r="L172" s="75"/>
      <c r="M172" s="76"/>
      <c r="N172" s="75"/>
      <c r="O172" s="75"/>
      <c r="P172" s="76"/>
      <c r="Q172" s="77"/>
      <c r="R172" s="68">
        <v>80000</v>
      </c>
    </row>
    <row r="173" spans="1:18" ht="36.75" x14ac:dyDescent="0.25">
      <c r="A173" s="31" t="s">
        <v>164</v>
      </c>
      <c r="B173" s="325" t="s">
        <v>27</v>
      </c>
      <c r="C173" s="74"/>
      <c r="D173" s="75"/>
      <c r="E173" s="75"/>
      <c r="F173" s="75"/>
      <c r="G173" s="75"/>
      <c r="H173" s="75">
        <v>354000</v>
      </c>
      <c r="I173" s="76"/>
      <c r="J173" s="75"/>
      <c r="K173" s="76"/>
      <c r="L173" s="75"/>
      <c r="M173" s="76"/>
      <c r="N173" s="75"/>
      <c r="O173" s="75"/>
      <c r="P173" s="76"/>
      <c r="Q173" s="77"/>
      <c r="R173" s="68">
        <v>354000</v>
      </c>
    </row>
    <row r="174" spans="1:18" ht="36.75" x14ac:dyDescent="0.25">
      <c r="A174" s="31" t="s">
        <v>165</v>
      </c>
      <c r="B174" s="327" t="s">
        <v>27</v>
      </c>
      <c r="C174" s="69"/>
      <c r="D174" s="70">
        <v>146000</v>
      </c>
      <c r="E174" s="82"/>
      <c r="F174" s="82"/>
      <c r="G174" s="70"/>
      <c r="H174" s="70"/>
      <c r="I174" s="71"/>
      <c r="J174" s="70"/>
      <c r="K174" s="71"/>
      <c r="L174" s="70"/>
      <c r="M174" s="71"/>
      <c r="N174" s="70"/>
      <c r="O174" s="70"/>
      <c r="P174" s="71"/>
      <c r="Q174" s="77"/>
      <c r="R174" s="83">
        <v>146000</v>
      </c>
    </row>
    <row r="175" spans="1:18" ht="15.75" thickBot="1" x14ac:dyDescent="0.3">
      <c r="A175" s="31"/>
      <c r="B175" s="81"/>
      <c r="C175" s="84"/>
      <c r="D175" s="85"/>
      <c r="E175" s="85"/>
      <c r="F175" s="86"/>
      <c r="G175" s="85"/>
      <c r="H175" s="85"/>
      <c r="I175" s="87"/>
      <c r="J175" s="85"/>
      <c r="K175" s="87"/>
      <c r="L175" s="85"/>
      <c r="M175" s="87"/>
      <c r="N175" s="85"/>
      <c r="O175" s="85"/>
      <c r="P175" s="87"/>
      <c r="Q175" s="77"/>
      <c r="R175" s="83">
        <v>0</v>
      </c>
    </row>
    <row r="176" spans="1:18" ht="15.75" thickBot="1" x14ac:dyDescent="0.3">
      <c r="A176" s="31"/>
      <c r="B176" s="88"/>
      <c r="C176" s="89"/>
      <c r="D176" s="90"/>
      <c r="E176" s="91"/>
      <c r="F176" s="91"/>
      <c r="G176" s="90"/>
      <c r="H176" s="90"/>
      <c r="I176" s="92"/>
      <c r="J176" s="90"/>
      <c r="K176" s="92"/>
      <c r="L176" s="90"/>
      <c r="M176" s="92"/>
      <c r="N176" s="90"/>
      <c r="O176" s="90"/>
      <c r="P176" s="92"/>
      <c r="Q176" s="93"/>
      <c r="R176" s="94">
        <v>0</v>
      </c>
    </row>
    <row r="177" spans="1:18" ht="15.75" thickBot="1" x14ac:dyDescent="0.3">
      <c r="A177" s="407" t="s">
        <v>52</v>
      </c>
      <c r="B177" s="402"/>
      <c r="C177" s="403">
        <v>0</v>
      </c>
      <c r="D177" s="403">
        <v>331000</v>
      </c>
      <c r="E177" s="403">
        <v>0</v>
      </c>
      <c r="F177" s="403">
        <v>80000</v>
      </c>
      <c r="G177" s="403">
        <v>0</v>
      </c>
      <c r="H177" s="403">
        <v>354000</v>
      </c>
      <c r="I177" s="403">
        <v>0</v>
      </c>
      <c r="J177" s="404">
        <v>50000</v>
      </c>
      <c r="K177" s="405">
        <v>0</v>
      </c>
      <c r="L177" s="403">
        <v>0</v>
      </c>
      <c r="M177" s="403">
        <v>0</v>
      </c>
      <c r="N177" s="403">
        <v>70000</v>
      </c>
      <c r="O177" s="403">
        <v>0</v>
      </c>
      <c r="P177" s="403">
        <v>0</v>
      </c>
      <c r="Q177" s="403">
        <v>0</v>
      </c>
      <c r="R177" s="406">
        <v>885000</v>
      </c>
    </row>
    <row r="178" spans="1:18" ht="15.75" thickBot="1" x14ac:dyDescent="0.3">
      <c r="A178" s="95" t="s">
        <v>53</v>
      </c>
      <c r="B178" s="96"/>
      <c r="C178" s="97">
        <v>0</v>
      </c>
      <c r="D178" s="97">
        <v>281000</v>
      </c>
      <c r="E178" s="97">
        <v>0</v>
      </c>
      <c r="F178" s="97">
        <v>80000</v>
      </c>
      <c r="G178" s="97">
        <v>0</v>
      </c>
      <c r="H178" s="97">
        <v>354000</v>
      </c>
      <c r="I178" s="97">
        <v>0</v>
      </c>
      <c r="J178" s="97">
        <v>50000</v>
      </c>
      <c r="K178" s="97">
        <v>0</v>
      </c>
      <c r="L178" s="97">
        <v>0</v>
      </c>
      <c r="M178" s="97">
        <v>0</v>
      </c>
      <c r="N178" s="97">
        <v>70000</v>
      </c>
      <c r="O178" s="97">
        <v>0</v>
      </c>
      <c r="P178" s="97">
        <v>0</v>
      </c>
      <c r="Q178" s="97">
        <v>0</v>
      </c>
      <c r="R178" s="97">
        <v>835000</v>
      </c>
    </row>
    <row r="179" spans="1:18" ht="15.75" thickBot="1" x14ac:dyDescent="0.3">
      <c r="A179" s="17" t="s">
        <v>271</v>
      </c>
      <c r="B179" s="98"/>
      <c r="C179" s="46">
        <v>0</v>
      </c>
      <c r="D179" s="46">
        <v>331000</v>
      </c>
      <c r="E179" s="46">
        <v>0</v>
      </c>
      <c r="F179" s="46">
        <v>80000</v>
      </c>
      <c r="G179" s="46">
        <v>0</v>
      </c>
      <c r="H179" s="46">
        <v>354000</v>
      </c>
      <c r="I179" s="46">
        <v>0</v>
      </c>
      <c r="J179" s="45">
        <v>50000</v>
      </c>
      <c r="K179" s="99">
        <v>0</v>
      </c>
      <c r="L179" s="46">
        <v>0</v>
      </c>
      <c r="M179" s="46">
        <v>0</v>
      </c>
      <c r="N179" s="46">
        <v>70000</v>
      </c>
      <c r="O179" s="46">
        <v>0</v>
      </c>
      <c r="P179" s="46">
        <v>0</v>
      </c>
      <c r="Q179" s="46">
        <v>0</v>
      </c>
      <c r="R179" s="100">
        <v>885000</v>
      </c>
    </row>
    <row r="180" spans="1:18" ht="15.75" thickBot="1" x14ac:dyDescent="0.3">
      <c r="A180" s="633" t="s">
        <v>272</v>
      </c>
      <c r="B180" s="634"/>
      <c r="C180" s="48">
        <v>0</v>
      </c>
      <c r="D180" s="47">
        <v>281000</v>
      </c>
      <c r="E180" s="47">
        <v>0</v>
      </c>
      <c r="F180" s="47">
        <v>80000</v>
      </c>
      <c r="G180" s="47">
        <v>0</v>
      </c>
      <c r="H180" s="47">
        <v>354000</v>
      </c>
      <c r="I180" s="48">
        <v>0</v>
      </c>
      <c r="J180" s="47">
        <v>50000</v>
      </c>
      <c r="K180" s="101">
        <v>0</v>
      </c>
      <c r="L180" s="47">
        <v>0</v>
      </c>
      <c r="M180" s="101">
        <v>0</v>
      </c>
      <c r="N180" s="47">
        <v>70000</v>
      </c>
      <c r="O180" s="47">
        <v>0</v>
      </c>
      <c r="P180" s="102">
        <v>0</v>
      </c>
      <c r="Q180" s="102">
        <v>0</v>
      </c>
      <c r="R180" s="47">
        <v>835000</v>
      </c>
    </row>
    <row r="181" spans="1:18" x14ac:dyDescent="0.25">
      <c r="A181" s="103"/>
      <c r="B181" s="103" t="s">
        <v>56</v>
      </c>
      <c r="C181" s="104">
        <v>14428103.890000001</v>
      </c>
      <c r="D181" s="104">
        <v>7055619.7799999993</v>
      </c>
      <c r="E181" s="104">
        <v>17041083.050000001</v>
      </c>
      <c r="F181" s="104">
        <v>16472134.960000001</v>
      </c>
      <c r="G181" s="104">
        <v>5025068.53</v>
      </c>
      <c r="H181" s="104">
        <v>11013310.609999999</v>
      </c>
      <c r="I181" s="104">
        <v>200435</v>
      </c>
      <c r="J181" s="104">
        <v>4529169.9800000004</v>
      </c>
      <c r="K181" s="104">
        <v>4709189.13</v>
      </c>
      <c r="L181" s="104">
        <v>63137</v>
      </c>
      <c r="M181" s="104">
        <v>1376520.54</v>
      </c>
      <c r="N181" s="104">
        <v>4985062.92</v>
      </c>
      <c r="O181" s="104">
        <v>1747259.33</v>
      </c>
      <c r="P181" s="104">
        <v>973947.19000000006</v>
      </c>
      <c r="Q181" s="104">
        <v>614520.98</v>
      </c>
      <c r="R181" s="104">
        <v>90234562.890000001</v>
      </c>
    </row>
  </sheetData>
  <mergeCells count="3">
    <mergeCell ref="A165:B165"/>
    <mergeCell ref="A180:B180"/>
    <mergeCell ref="A158:B1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03258-2B4A-4F27-BE9C-312654A1D12C}">
  <dimension ref="A1:S166"/>
  <sheetViews>
    <sheetView topLeftCell="A49" workbookViewId="0">
      <selection activeCell="R52" sqref="R52:R55"/>
    </sheetView>
  </sheetViews>
  <sheetFormatPr defaultRowHeight="15" x14ac:dyDescent="0.25"/>
  <cols>
    <col min="1" max="1" width="40.7109375" customWidth="1"/>
    <col min="2" max="2" width="9.7109375" bestFit="1" customWidth="1"/>
    <col min="4" max="5" width="9.7109375" bestFit="1" customWidth="1"/>
    <col min="7" max="7" width="9.7109375" bestFit="1" customWidth="1"/>
    <col min="12" max="12" width="10.140625" bestFit="1" customWidth="1"/>
    <col min="19" max="19" width="9.7109375" bestFit="1" customWidth="1"/>
  </cols>
  <sheetData>
    <row r="1" spans="1:19" x14ac:dyDescent="0.25">
      <c r="A1" s="635" t="s">
        <v>183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</row>
    <row r="2" spans="1:19" x14ac:dyDescent="0.25">
      <c r="A2" s="105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106"/>
      <c r="M2" s="408"/>
      <c r="N2" s="408"/>
      <c r="O2" s="431"/>
      <c r="P2" s="431"/>
      <c r="Q2" s="408"/>
      <c r="R2" s="408"/>
      <c r="S2" s="107"/>
    </row>
    <row r="3" spans="1:19" ht="15.75" thickBot="1" x14ac:dyDescent="0.3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  <c r="M3" s="109"/>
      <c r="N3" s="109"/>
      <c r="O3" s="109"/>
      <c r="P3" s="109"/>
      <c r="Q3" s="111"/>
      <c r="R3" s="111"/>
      <c r="S3" s="112" t="s">
        <v>57</v>
      </c>
    </row>
    <row r="4" spans="1:19" ht="37.5" thickBot="1" x14ac:dyDescent="0.3">
      <c r="A4" s="113" t="s">
        <v>58</v>
      </c>
      <c r="B4" s="114" t="s">
        <v>0</v>
      </c>
      <c r="C4" s="115" t="s">
        <v>1</v>
      </c>
      <c r="D4" s="114" t="s">
        <v>2</v>
      </c>
      <c r="E4" s="115" t="s">
        <v>3</v>
      </c>
      <c r="F4" s="114" t="s">
        <v>4</v>
      </c>
      <c r="G4" s="114" t="s">
        <v>5</v>
      </c>
      <c r="H4" s="116" t="s">
        <v>59</v>
      </c>
      <c r="I4" s="114" t="s">
        <v>7</v>
      </c>
      <c r="J4" s="114" t="s">
        <v>10</v>
      </c>
      <c r="K4" s="520"/>
      <c r="L4" s="117" t="s">
        <v>60</v>
      </c>
      <c r="M4" s="530" t="s">
        <v>61</v>
      </c>
      <c r="N4" s="114" t="s">
        <v>9</v>
      </c>
      <c r="O4" s="118" t="s">
        <v>62</v>
      </c>
      <c r="P4" s="119" t="s">
        <v>12</v>
      </c>
      <c r="Q4" s="120" t="s">
        <v>13</v>
      </c>
      <c r="R4" s="438" t="s">
        <v>259</v>
      </c>
      <c r="S4" s="465">
        <v>0</v>
      </c>
    </row>
    <row r="5" spans="1:19" ht="15.75" thickBot="1" x14ac:dyDescent="0.3">
      <c r="A5" s="121" t="s">
        <v>63</v>
      </c>
      <c r="B5" s="122">
        <v>14428103.890000001</v>
      </c>
      <c r="C5" s="123">
        <v>7055619.7799999993</v>
      </c>
      <c r="D5" s="122">
        <v>17041083.049999997</v>
      </c>
      <c r="E5" s="124">
        <v>16472134.959999999</v>
      </c>
      <c r="F5" s="122">
        <v>5025068.53</v>
      </c>
      <c r="G5" s="122">
        <v>11013310.609999999</v>
      </c>
      <c r="H5" s="122">
        <v>200435</v>
      </c>
      <c r="I5" s="122">
        <v>4529169.9800000004</v>
      </c>
      <c r="J5" s="122">
        <v>1376520.54</v>
      </c>
      <c r="K5" s="439">
        <v>0</v>
      </c>
      <c r="L5" s="125">
        <v>77141446.340000004</v>
      </c>
      <c r="M5" s="531">
        <v>4709189.13</v>
      </c>
      <c r="N5" s="122">
        <v>63137</v>
      </c>
      <c r="O5" s="123">
        <v>4985062.92</v>
      </c>
      <c r="P5" s="122">
        <v>1747259.33</v>
      </c>
      <c r="Q5" s="122">
        <v>973947.19000000006</v>
      </c>
      <c r="R5" s="439">
        <v>614520.98</v>
      </c>
      <c r="S5" s="122">
        <v>90234562.890000001</v>
      </c>
    </row>
    <row r="6" spans="1:19" ht="15.75" thickBot="1" x14ac:dyDescent="0.3">
      <c r="A6" s="126"/>
      <c r="B6" s="124"/>
      <c r="C6" s="127"/>
      <c r="D6" s="124"/>
      <c r="E6" s="124"/>
      <c r="F6" s="124"/>
      <c r="G6" s="124"/>
      <c r="H6" s="124"/>
      <c r="I6" s="124"/>
      <c r="J6" s="124"/>
      <c r="K6" s="129"/>
      <c r="L6" s="128"/>
      <c r="M6" s="532"/>
      <c r="N6" s="124"/>
      <c r="O6" s="127"/>
      <c r="P6" s="124"/>
      <c r="Q6" s="129"/>
      <c r="R6" s="129"/>
      <c r="S6" s="124"/>
    </row>
    <row r="7" spans="1:19" ht="15.75" thickBot="1" x14ac:dyDescent="0.3">
      <c r="A7" s="130" t="s">
        <v>64</v>
      </c>
      <c r="B7" s="124">
        <v>14428103.890000001</v>
      </c>
      <c r="C7" s="124">
        <v>6724619.7799999993</v>
      </c>
      <c r="D7" s="124">
        <v>17041083.049999997</v>
      </c>
      <c r="E7" s="124">
        <v>16392134.959999999</v>
      </c>
      <c r="F7" s="124">
        <v>5025068.53</v>
      </c>
      <c r="G7" s="124">
        <v>10659310.609999999</v>
      </c>
      <c r="H7" s="124">
        <v>200435</v>
      </c>
      <c r="I7" s="124">
        <v>4479169.9800000004</v>
      </c>
      <c r="J7" s="124">
        <v>1376520.54</v>
      </c>
      <c r="K7" s="129">
        <v>0</v>
      </c>
      <c r="L7" s="128">
        <v>76326446.340000004</v>
      </c>
      <c r="M7" s="533">
        <v>4709189.13</v>
      </c>
      <c r="N7" s="124">
        <v>63137</v>
      </c>
      <c r="O7" s="127">
        <v>4915062.92</v>
      </c>
      <c r="P7" s="124">
        <v>1747259.33</v>
      </c>
      <c r="Q7" s="129">
        <v>973947.19000000006</v>
      </c>
      <c r="R7" s="129">
        <v>614520.98</v>
      </c>
      <c r="S7" s="124">
        <v>89349562.890000001</v>
      </c>
    </row>
    <row r="8" spans="1:19" ht="15.75" thickBot="1" x14ac:dyDescent="0.3">
      <c r="A8" s="131" t="s">
        <v>105</v>
      </c>
      <c r="B8" s="132">
        <v>3341534.7</v>
      </c>
      <c r="C8" s="133">
        <v>980953.64999999991</v>
      </c>
      <c r="D8" s="132">
        <v>5783702.5799999991</v>
      </c>
      <c r="E8" s="132">
        <v>4665044.25</v>
      </c>
      <c r="F8" s="132">
        <v>1369566</v>
      </c>
      <c r="G8" s="132">
        <v>2722787.9</v>
      </c>
      <c r="H8" s="132">
        <v>199395</v>
      </c>
      <c r="I8" s="132">
        <v>844101.44</v>
      </c>
      <c r="J8" s="132">
        <v>264609</v>
      </c>
      <c r="K8" s="135">
        <v>0</v>
      </c>
      <c r="L8" s="134">
        <v>20171694.52</v>
      </c>
      <c r="M8" s="534">
        <v>0</v>
      </c>
      <c r="N8" s="132">
        <v>0</v>
      </c>
      <c r="O8" s="133">
        <v>678642.73</v>
      </c>
      <c r="P8" s="132">
        <v>875197</v>
      </c>
      <c r="Q8" s="135">
        <v>973947.19000000006</v>
      </c>
      <c r="R8" s="135">
        <v>0</v>
      </c>
      <c r="S8" s="466">
        <v>22699481.440000001</v>
      </c>
    </row>
    <row r="9" spans="1:19" ht="24.75" thickBot="1" x14ac:dyDescent="0.3">
      <c r="A9" s="136" t="s">
        <v>65</v>
      </c>
      <c r="B9" s="137">
        <v>13783684.600000001</v>
      </c>
      <c r="C9" s="138">
        <v>5730308.7799999993</v>
      </c>
      <c r="D9" s="137">
        <v>15450424.879999999</v>
      </c>
      <c r="E9" s="137">
        <v>14606468.6</v>
      </c>
      <c r="F9" s="137">
        <v>4990758.53</v>
      </c>
      <c r="G9" s="137">
        <v>10047000.539999999</v>
      </c>
      <c r="H9" s="137">
        <v>200435</v>
      </c>
      <c r="I9" s="137">
        <v>4329207.9800000004</v>
      </c>
      <c r="J9" s="137">
        <v>1295165.54</v>
      </c>
      <c r="K9" s="140">
        <v>0</v>
      </c>
      <c r="L9" s="139">
        <v>70433454.450000018</v>
      </c>
      <c r="M9" s="535">
        <v>4709189.13</v>
      </c>
      <c r="N9" s="137">
        <v>63137</v>
      </c>
      <c r="O9" s="138">
        <v>4915062.92</v>
      </c>
      <c r="P9" s="137">
        <v>1747259.33</v>
      </c>
      <c r="Q9" s="140">
        <v>973947.19000000006</v>
      </c>
      <c r="R9" s="140">
        <v>614520.98</v>
      </c>
      <c r="S9" s="137">
        <v>83456571.000000015</v>
      </c>
    </row>
    <row r="10" spans="1:19" ht="15.75" thickBot="1" x14ac:dyDescent="0.3">
      <c r="A10" s="141" t="s">
        <v>66</v>
      </c>
      <c r="B10" s="142">
        <v>9905203.9000000004</v>
      </c>
      <c r="C10" s="143">
        <v>4463246.13</v>
      </c>
      <c r="D10" s="142">
        <v>8992371.3000000007</v>
      </c>
      <c r="E10" s="142">
        <v>9670611.3499999996</v>
      </c>
      <c r="F10" s="142">
        <v>3537351.5300000003</v>
      </c>
      <c r="G10" s="142">
        <v>6214934.96</v>
      </c>
      <c r="H10" s="142">
        <v>1040</v>
      </c>
      <c r="I10" s="142">
        <v>3228701.54</v>
      </c>
      <c r="J10" s="142">
        <v>1007596.5399999999</v>
      </c>
      <c r="K10" s="145">
        <v>0</v>
      </c>
      <c r="L10" s="144">
        <v>47021057.25</v>
      </c>
      <c r="M10" s="146">
        <v>0</v>
      </c>
      <c r="N10" s="142">
        <v>0</v>
      </c>
      <c r="O10" s="143">
        <v>4002857.19</v>
      </c>
      <c r="P10" s="142">
        <v>872062.33</v>
      </c>
      <c r="Q10" s="145">
        <v>0</v>
      </c>
      <c r="R10" s="145">
        <v>514520.98000000004</v>
      </c>
      <c r="S10" s="142">
        <v>52410497.749999993</v>
      </c>
    </row>
    <row r="11" spans="1:19" ht="15.75" thickBot="1" x14ac:dyDescent="0.3">
      <c r="A11" s="147" t="s">
        <v>67</v>
      </c>
      <c r="B11" s="148">
        <v>6370532.5099999998</v>
      </c>
      <c r="C11" s="148">
        <v>2672029</v>
      </c>
      <c r="D11" s="148">
        <v>5318502.7699999996</v>
      </c>
      <c r="E11" s="148">
        <v>5704240</v>
      </c>
      <c r="F11" s="148">
        <v>2166183</v>
      </c>
      <c r="G11" s="148">
        <v>3864661</v>
      </c>
      <c r="H11" s="148">
        <v>0</v>
      </c>
      <c r="I11" s="148">
        <v>1861878</v>
      </c>
      <c r="J11" s="148">
        <v>661234.72</v>
      </c>
      <c r="K11" s="440">
        <v>0</v>
      </c>
      <c r="L11" s="149">
        <v>28619261</v>
      </c>
      <c r="M11" s="151">
        <v>0</v>
      </c>
      <c r="N11" s="148">
        <v>0</v>
      </c>
      <c r="O11" s="150">
        <v>2186602</v>
      </c>
      <c r="P11" s="148">
        <v>46620</v>
      </c>
      <c r="Q11" s="150">
        <v>0</v>
      </c>
      <c r="R11" s="440">
        <v>0</v>
      </c>
      <c r="S11" s="148">
        <v>30852483</v>
      </c>
    </row>
    <row r="12" spans="1:19" ht="15.75" thickBot="1" x14ac:dyDescent="0.3">
      <c r="A12" s="297" t="s">
        <v>68</v>
      </c>
      <c r="B12" s="152">
        <v>5428435.5099999998</v>
      </c>
      <c r="C12" s="153">
        <v>2226187</v>
      </c>
      <c r="D12" s="148">
        <v>4533702.7699999996</v>
      </c>
      <c r="E12" s="148">
        <v>4798494</v>
      </c>
      <c r="F12" s="148">
        <v>1719272</v>
      </c>
      <c r="G12" s="148">
        <v>3152434</v>
      </c>
      <c r="H12" s="148">
        <v>0</v>
      </c>
      <c r="I12" s="148">
        <v>1663877</v>
      </c>
      <c r="J12" s="148">
        <v>535937.72</v>
      </c>
      <c r="K12" s="440"/>
      <c r="L12" s="296">
        <v>24058340</v>
      </c>
      <c r="M12" s="536"/>
      <c r="N12" s="148"/>
      <c r="O12" s="148">
        <v>1908314</v>
      </c>
      <c r="P12" s="149">
        <v>21332</v>
      </c>
      <c r="Q12" s="149">
        <v>0</v>
      </c>
      <c r="R12" s="441">
        <v>0</v>
      </c>
      <c r="S12" s="467">
        <v>25987986</v>
      </c>
    </row>
    <row r="13" spans="1:19" x14ac:dyDescent="0.25">
      <c r="A13" s="432" t="s">
        <v>69</v>
      </c>
      <c r="B13" s="165">
        <v>11500</v>
      </c>
      <c r="C13" s="433">
        <v>4000</v>
      </c>
      <c r="D13" s="165">
        <v>8000</v>
      </c>
      <c r="E13" s="165">
        <v>8000</v>
      </c>
      <c r="F13" s="165">
        <v>6500</v>
      </c>
      <c r="G13" s="165">
        <v>12700</v>
      </c>
      <c r="H13" s="165"/>
      <c r="I13" s="165">
        <v>4500</v>
      </c>
      <c r="J13" s="165"/>
      <c r="K13" s="167"/>
      <c r="L13" s="157">
        <v>55200</v>
      </c>
      <c r="M13" s="433"/>
      <c r="N13" s="165"/>
      <c r="O13" s="166">
        <v>9700</v>
      </c>
      <c r="P13" s="337">
        <v>9064</v>
      </c>
      <c r="Q13" s="434"/>
      <c r="R13" s="167"/>
      <c r="S13" s="157">
        <v>73964</v>
      </c>
    </row>
    <row r="14" spans="1:19" x14ac:dyDescent="0.25">
      <c r="A14" s="432" t="s">
        <v>35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7"/>
      <c r="L14" s="157">
        <v>0</v>
      </c>
      <c r="M14" s="433"/>
      <c r="N14" s="165"/>
      <c r="O14" s="166"/>
      <c r="P14" s="160"/>
      <c r="Q14" s="167"/>
      <c r="R14" s="167"/>
      <c r="S14" s="157">
        <v>0</v>
      </c>
    </row>
    <row r="15" spans="1:19" x14ac:dyDescent="0.25">
      <c r="A15" s="432" t="s">
        <v>70</v>
      </c>
      <c r="B15" s="435"/>
      <c r="C15" s="435"/>
      <c r="D15" s="435"/>
      <c r="E15" s="435"/>
      <c r="F15" s="435"/>
      <c r="G15" s="435"/>
      <c r="H15" s="165"/>
      <c r="I15" s="165"/>
      <c r="J15" s="165"/>
      <c r="K15" s="167"/>
      <c r="L15" s="157">
        <v>0</v>
      </c>
      <c r="M15" s="433"/>
      <c r="N15" s="165"/>
      <c r="O15" s="166"/>
      <c r="P15" s="436"/>
      <c r="Q15" s="167"/>
      <c r="R15" s="167"/>
      <c r="S15" s="157">
        <v>0</v>
      </c>
    </row>
    <row r="16" spans="1:19" x14ac:dyDescent="0.25">
      <c r="A16" s="432" t="s">
        <v>43</v>
      </c>
      <c r="B16" s="165"/>
      <c r="C16" s="166"/>
      <c r="D16" s="165"/>
      <c r="E16" s="165"/>
      <c r="F16" s="165"/>
      <c r="G16" s="165"/>
      <c r="H16" s="165"/>
      <c r="I16" s="165"/>
      <c r="J16" s="165"/>
      <c r="K16" s="167"/>
      <c r="L16" s="157">
        <v>0</v>
      </c>
      <c r="M16" s="433"/>
      <c r="N16" s="165"/>
      <c r="O16" s="166"/>
      <c r="P16" s="160">
        <v>16224</v>
      </c>
      <c r="Q16" s="167"/>
      <c r="R16" s="167"/>
      <c r="S16" s="157">
        <v>16224</v>
      </c>
    </row>
    <row r="17" spans="1:19" x14ac:dyDescent="0.25">
      <c r="A17" s="437" t="s">
        <v>154</v>
      </c>
      <c r="B17" s="165"/>
      <c r="C17" s="166"/>
      <c r="D17" s="165"/>
      <c r="E17" s="165"/>
      <c r="F17" s="165"/>
      <c r="G17" s="165">
        <v>5220</v>
      </c>
      <c r="H17" s="165"/>
      <c r="I17" s="165"/>
      <c r="J17" s="165"/>
      <c r="K17" s="167"/>
      <c r="L17" s="157">
        <v>5220</v>
      </c>
      <c r="M17" s="433"/>
      <c r="N17" s="165"/>
      <c r="O17" s="166">
        <v>-5220</v>
      </c>
      <c r="P17" s="436"/>
      <c r="Q17" s="167"/>
      <c r="R17" s="167"/>
      <c r="S17" s="157">
        <v>0</v>
      </c>
    </row>
    <row r="18" spans="1:19" x14ac:dyDescent="0.25">
      <c r="A18" s="437" t="s">
        <v>151</v>
      </c>
      <c r="B18" s="165">
        <v>120</v>
      </c>
      <c r="C18" s="165"/>
      <c r="D18" s="165"/>
      <c r="E18" s="165"/>
      <c r="F18" s="165"/>
      <c r="G18" s="165"/>
      <c r="H18" s="165"/>
      <c r="I18" s="165"/>
      <c r="J18" s="165"/>
      <c r="K18" s="167"/>
      <c r="L18" s="157">
        <v>120</v>
      </c>
      <c r="M18" s="433"/>
      <c r="N18" s="165"/>
      <c r="O18" s="166">
        <v>-120</v>
      </c>
      <c r="P18" s="436"/>
      <c r="Q18" s="167"/>
      <c r="R18" s="167"/>
      <c r="S18" s="157">
        <v>0</v>
      </c>
    </row>
    <row r="19" spans="1:19" ht="15.75" thickBot="1" x14ac:dyDescent="0.3">
      <c r="A19" s="432" t="s">
        <v>146</v>
      </c>
      <c r="B19" s="329">
        <v>930477</v>
      </c>
      <c r="C19" s="329">
        <v>441842</v>
      </c>
      <c r="D19" s="329">
        <v>776800</v>
      </c>
      <c r="E19" s="329">
        <v>897746</v>
      </c>
      <c r="F19" s="329">
        <v>440411</v>
      </c>
      <c r="G19" s="329">
        <v>694307</v>
      </c>
      <c r="H19" s="165"/>
      <c r="I19" s="329">
        <v>193501</v>
      </c>
      <c r="J19" s="329">
        <v>125297</v>
      </c>
      <c r="K19" s="167"/>
      <c r="L19" s="157">
        <v>4500381</v>
      </c>
      <c r="M19" s="433"/>
      <c r="N19" s="165"/>
      <c r="O19" s="330">
        <v>273928</v>
      </c>
      <c r="P19" s="436"/>
      <c r="Q19" s="167"/>
      <c r="R19" s="167"/>
      <c r="S19" s="157">
        <v>4774309</v>
      </c>
    </row>
    <row r="20" spans="1:19" hidden="1" x14ac:dyDescent="0.25">
      <c r="A20" s="432"/>
      <c r="B20" s="165"/>
      <c r="C20" s="166"/>
      <c r="D20" s="165"/>
      <c r="E20" s="165"/>
      <c r="F20" s="165"/>
      <c r="G20" s="165"/>
      <c r="H20" s="165"/>
      <c r="I20" s="165"/>
      <c r="J20" s="165"/>
      <c r="K20" s="167"/>
      <c r="L20" s="157">
        <v>0</v>
      </c>
      <c r="M20" s="433"/>
      <c r="N20" s="165"/>
      <c r="O20" s="166"/>
      <c r="P20" s="436"/>
      <c r="Q20" s="167"/>
      <c r="R20" s="167"/>
      <c r="S20" s="157">
        <v>0</v>
      </c>
    </row>
    <row r="21" spans="1:19" hidden="1" x14ac:dyDescent="0.25">
      <c r="A21" s="432"/>
      <c r="B21" s="165"/>
      <c r="C21" s="166"/>
      <c r="D21" s="165"/>
      <c r="E21" s="165"/>
      <c r="F21" s="165"/>
      <c r="G21" s="165"/>
      <c r="H21" s="165"/>
      <c r="I21" s="165"/>
      <c r="J21" s="165"/>
      <c r="K21" s="167"/>
      <c r="L21" s="157">
        <v>0</v>
      </c>
      <c r="M21" s="433"/>
      <c r="N21" s="165"/>
      <c r="O21" s="166"/>
      <c r="P21" s="436"/>
      <c r="Q21" s="167"/>
      <c r="R21" s="167"/>
      <c r="S21" s="157">
        <v>0</v>
      </c>
    </row>
    <row r="22" spans="1:19" hidden="1" x14ac:dyDescent="0.25">
      <c r="A22" s="164"/>
      <c r="B22" s="165"/>
      <c r="C22" s="166"/>
      <c r="D22" s="165" t="s">
        <v>71</v>
      </c>
      <c r="E22" s="165"/>
      <c r="F22" s="165"/>
      <c r="G22" s="165"/>
      <c r="H22" s="165"/>
      <c r="I22" s="165"/>
      <c r="J22" s="165"/>
      <c r="K22" s="167"/>
      <c r="L22" s="157">
        <v>0</v>
      </c>
      <c r="M22" s="433"/>
      <c r="N22" s="165"/>
      <c r="O22" s="166"/>
      <c r="P22" s="165"/>
      <c r="Q22" s="167"/>
      <c r="R22" s="167"/>
      <c r="S22" s="157">
        <v>0</v>
      </c>
    </row>
    <row r="23" spans="1:19" hidden="1" x14ac:dyDescent="0.25">
      <c r="A23" s="168"/>
      <c r="B23" s="169"/>
      <c r="C23" s="170"/>
      <c r="D23" s="169"/>
      <c r="E23" s="169"/>
      <c r="F23" s="169"/>
      <c r="G23" s="169"/>
      <c r="H23" s="169"/>
      <c r="I23" s="169"/>
      <c r="J23" s="169"/>
      <c r="K23" s="172"/>
      <c r="L23" s="171">
        <v>0</v>
      </c>
      <c r="M23" s="537"/>
      <c r="N23" s="169"/>
      <c r="O23" s="170"/>
      <c r="P23" s="169"/>
      <c r="Q23" s="172"/>
      <c r="R23" s="172"/>
      <c r="S23" s="157">
        <v>0</v>
      </c>
    </row>
    <row r="24" spans="1:19" ht="15.75" hidden="1" thickBot="1" x14ac:dyDescent="0.3">
      <c r="A24" s="168"/>
      <c r="B24" s="169"/>
      <c r="C24" s="170"/>
      <c r="D24" s="169"/>
      <c r="E24" s="169"/>
      <c r="F24" s="169"/>
      <c r="G24" s="169"/>
      <c r="H24" s="169"/>
      <c r="I24" s="169"/>
      <c r="J24" s="169"/>
      <c r="K24" s="172"/>
      <c r="L24" s="171">
        <v>0</v>
      </c>
      <c r="M24" s="537"/>
      <c r="N24" s="169"/>
      <c r="O24" s="170"/>
      <c r="P24" s="169"/>
      <c r="Q24" s="172"/>
      <c r="R24" s="172"/>
      <c r="S24" s="171">
        <v>0</v>
      </c>
    </row>
    <row r="25" spans="1:19" ht="15.75" thickBot="1" x14ac:dyDescent="0.3">
      <c r="A25" s="597" t="s">
        <v>72</v>
      </c>
      <c r="B25" s="598">
        <v>2268491.4900000002</v>
      </c>
      <c r="C25" s="598">
        <v>940554</v>
      </c>
      <c r="D25" s="598">
        <v>1872113.23</v>
      </c>
      <c r="E25" s="598">
        <v>2093755.55</v>
      </c>
      <c r="F25" s="598">
        <v>762496</v>
      </c>
      <c r="G25" s="598">
        <v>1335883</v>
      </c>
      <c r="H25" s="598">
        <v>565</v>
      </c>
      <c r="I25" s="598">
        <v>655382</v>
      </c>
      <c r="J25" s="598">
        <v>250107.72999999998</v>
      </c>
      <c r="K25" s="605">
        <v>0</v>
      </c>
      <c r="L25" s="302">
        <v>10179348</v>
      </c>
      <c r="M25" s="611">
        <v>0</v>
      </c>
      <c r="N25" s="598">
        <v>0</v>
      </c>
      <c r="O25" s="598">
        <v>769007.67</v>
      </c>
      <c r="P25" s="598">
        <v>17084.330000000002</v>
      </c>
      <c r="Q25" s="598">
        <v>0</v>
      </c>
      <c r="R25" s="598">
        <v>0</v>
      </c>
      <c r="S25" s="599">
        <v>10965440</v>
      </c>
    </row>
    <row r="26" spans="1:19" ht="15.75" thickBot="1" x14ac:dyDescent="0.3">
      <c r="A26" s="600" t="s">
        <v>73</v>
      </c>
      <c r="B26" s="601">
        <v>1936872.49</v>
      </c>
      <c r="C26" s="601">
        <v>783618</v>
      </c>
      <c r="D26" s="602">
        <v>1595864.23</v>
      </c>
      <c r="E26" s="602">
        <v>1774933.55</v>
      </c>
      <c r="F26" s="602">
        <v>605184</v>
      </c>
      <c r="G26" s="602">
        <v>1085177</v>
      </c>
      <c r="H26" s="602">
        <v>565</v>
      </c>
      <c r="I26" s="602">
        <v>585685</v>
      </c>
      <c r="J26" s="602">
        <v>206000.72999999998</v>
      </c>
      <c r="K26" s="606"/>
      <c r="L26" s="490">
        <v>8573900</v>
      </c>
      <c r="M26" s="612"/>
      <c r="N26" s="602"/>
      <c r="O26" s="596">
        <v>671727</v>
      </c>
      <c r="P26" s="596">
        <v>7509</v>
      </c>
      <c r="Q26" s="603">
        <v>0</v>
      </c>
      <c r="R26" s="602">
        <v>0</v>
      </c>
      <c r="S26" s="604">
        <v>9253136</v>
      </c>
    </row>
    <row r="27" spans="1:19" x14ac:dyDescent="0.25">
      <c r="A27" s="486" t="s">
        <v>69</v>
      </c>
      <c r="B27" s="487">
        <v>4048</v>
      </c>
      <c r="C27" s="487">
        <v>1408</v>
      </c>
      <c r="D27" s="487">
        <v>2816</v>
      </c>
      <c r="E27" s="487">
        <v>2816</v>
      </c>
      <c r="F27" s="487">
        <v>2288</v>
      </c>
      <c r="G27" s="487">
        <v>4471</v>
      </c>
      <c r="H27" s="487"/>
      <c r="I27" s="487">
        <v>1584</v>
      </c>
      <c r="J27" s="487"/>
      <c r="K27" s="521"/>
      <c r="L27" s="157">
        <v>19431</v>
      </c>
      <c r="M27" s="538"/>
      <c r="N27" s="487"/>
      <c r="O27" s="488">
        <v>2740.67</v>
      </c>
      <c r="P27" s="489">
        <v>3864.33</v>
      </c>
      <c r="Q27" s="488"/>
      <c r="R27" s="487"/>
      <c r="S27" s="159">
        <v>26036</v>
      </c>
    </row>
    <row r="28" spans="1:19" x14ac:dyDescent="0.25">
      <c r="A28" s="154" t="s">
        <v>35</v>
      </c>
      <c r="B28" s="482"/>
      <c r="C28" s="482"/>
      <c r="D28" s="482"/>
      <c r="E28" s="482"/>
      <c r="F28" s="482"/>
      <c r="G28" s="482"/>
      <c r="H28" s="482"/>
      <c r="I28" s="482"/>
      <c r="J28" s="482"/>
      <c r="K28" s="483"/>
      <c r="L28" s="468">
        <v>0</v>
      </c>
      <c r="M28" s="481"/>
      <c r="N28" s="482"/>
      <c r="O28" s="485"/>
      <c r="P28" s="485"/>
      <c r="Q28" s="485"/>
      <c r="R28" s="482"/>
      <c r="S28" s="159">
        <v>0</v>
      </c>
    </row>
    <row r="29" spans="1:19" x14ac:dyDescent="0.25">
      <c r="A29" s="154" t="s">
        <v>43</v>
      </c>
      <c r="B29" s="482"/>
      <c r="C29" s="482"/>
      <c r="D29" s="482"/>
      <c r="E29" s="482"/>
      <c r="F29" s="482"/>
      <c r="G29" s="482"/>
      <c r="H29" s="482"/>
      <c r="I29" s="482"/>
      <c r="J29" s="482"/>
      <c r="K29" s="483"/>
      <c r="L29" s="468">
        <v>0</v>
      </c>
      <c r="M29" s="481"/>
      <c r="N29" s="482"/>
      <c r="O29" s="482"/>
      <c r="P29" s="485">
        <v>5711</v>
      </c>
      <c r="Q29" s="485"/>
      <c r="R29" s="482"/>
      <c r="S29" s="159">
        <v>5711</v>
      </c>
    </row>
    <row r="30" spans="1:19" x14ac:dyDescent="0.25">
      <c r="A30" s="180" t="s">
        <v>74</v>
      </c>
      <c r="B30" s="482"/>
      <c r="C30" s="482"/>
      <c r="D30" s="482"/>
      <c r="E30" s="482"/>
      <c r="F30" s="482"/>
      <c r="G30" s="482"/>
      <c r="H30" s="482"/>
      <c r="I30" s="482"/>
      <c r="J30" s="482"/>
      <c r="K30" s="483"/>
      <c r="L30" s="468">
        <v>0</v>
      </c>
      <c r="M30" s="481"/>
      <c r="N30" s="482"/>
      <c r="O30" s="482"/>
      <c r="P30" s="485"/>
      <c r="Q30" s="485"/>
      <c r="R30" s="482"/>
      <c r="S30" s="159">
        <v>0</v>
      </c>
    </row>
    <row r="31" spans="1:19" x14ac:dyDescent="0.25">
      <c r="A31" s="484" t="s">
        <v>153</v>
      </c>
      <c r="B31" s="482"/>
      <c r="C31" s="482"/>
      <c r="D31" s="482"/>
      <c r="E31" s="482"/>
      <c r="F31" s="482"/>
      <c r="G31" s="482">
        <v>1840</v>
      </c>
      <c r="H31" s="482"/>
      <c r="I31" s="482"/>
      <c r="J31" s="482"/>
      <c r="K31" s="483"/>
      <c r="L31" s="468">
        <v>1840</v>
      </c>
      <c r="M31" s="481"/>
      <c r="N31" s="482"/>
      <c r="O31" s="482">
        <v>-1840</v>
      </c>
      <c r="P31" s="485"/>
      <c r="Q31" s="485"/>
      <c r="R31" s="482"/>
      <c r="S31" s="159">
        <v>0</v>
      </c>
    </row>
    <row r="32" spans="1:19" x14ac:dyDescent="0.25">
      <c r="A32" s="484" t="s">
        <v>226</v>
      </c>
      <c r="B32" s="482">
        <v>43</v>
      </c>
      <c r="C32" s="482"/>
      <c r="D32" s="482"/>
      <c r="E32" s="482"/>
      <c r="F32" s="482"/>
      <c r="G32" s="482"/>
      <c r="H32" s="482"/>
      <c r="I32" s="482"/>
      <c r="J32" s="482"/>
      <c r="K32" s="483"/>
      <c r="L32" s="468">
        <v>43</v>
      </c>
      <c r="M32" s="481"/>
      <c r="N32" s="482"/>
      <c r="O32" s="482">
        <v>-43</v>
      </c>
      <c r="P32" s="485"/>
      <c r="Q32" s="485"/>
      <c r="R32" s="482"/>
      <c r="S32" s="159">
        <v>0</v>
      </c>
    </row>
    <row r="33" spans="1:19" ht="15.75" thickBot="1" x14ac:dyDescent="0.3">
      <c r="A33" s="549" t="s">
        <v>146</v>
      </c>
      <c r="B33" s="550">
        <v>327528</v>
      </c>
      <c r="C33" s="550">
        <v>155528</v>
      </c>
      <c r="D33" s="550">
        <v>273433</v>
      </c>
      <c r="E33" s="550">
        <v>316006</v>
      </c>
      <c r="F33" s="550">
        <v>155024</v>
      </c>
      <c r="G33" s="550">
        <v>244395</v>
      </c>
      <c r="H33" s="551"/>
      <c r="I33" s="550">
        <v>68113</v>
      </c>
      <c r="J33" s="550">
        <v>44107</v>
      </c>
      <c r="K33" s="552"/>
      <c r="L33" s="553">
        <v>1584134</v>
      </c>
      <c r="M33" s="554"/>
      <c r="N33" s="551"/>
      <c r="O33" s="555">
        <v>96423</v>
      </c>
      <c r="P33" s="556"/>
      <c r="Q33" s="556"/>
      <c r="R33" s="551"/>
      <c r="S33" s="557">
        <v>1680557</v>
      </c>
    </row>
    <row r="34" spans="1:19" ht="15.75" thickBot="1" x14ac:dyDescent="0.3">
      <c r="A34" s="558" t="s">
        <v>75</v>
      </c>
      <c r="B34" s="559">
        <v>1266179.8999999999</v>
      </c>
      <c r="C34" s="559">
        <v>850663.13</v>
      </c>
      <c r="D34" s="559">
        <v>1801755.3</v>
      </c>
      <c r="E34" s="559">
        <v>1872615.8</v>
      </c>
      <c r="F34" s="559">
        <v>608672.53</v>
      </c>
      <c r="G34" s="559">
        <v>1014390.96</v>
      </c>
      <c r="H34" s="559">
        <v>475</v>
      </c>
      <c r="I34" s="559">
        <v>711441.54</v>
      </c>
      <c r="J34" s="559">
        <v>96254.09</v>
      </c>
      <c r="K34" s="607">
        <v>0</v>
      </c>
      <c r="L34" s="184">
        <v>8222448.25</v>
      </c>
      <c r="M34" s="613">
        <v>0</v>
      </c>
      <c r="N34" s="559">
        <v>0</v>
      </c>
      <c r="O34" s="559">
        <v>1047247.52</v>
      </c>
      <c r="P34" s="559">
        <v>808358</v>
      </c>
      <c r="Q34" s="559">
        <v>0</v>
      </c>
      <c r="R34" s="559">
        <v>514520.98000000004</v>
      </c>
      <c r="S34" s="560">
        <v>10592574.75</v>
      </c>
    </row>
    <row r="35" spans="1:19" ht="15.75" thickBot="1" x14ac:dyDescent="0.3">
      <c r="A35" s="564" t="s">
        <v>76</v>
      </c>
      <c r="B35" s="565">
        <v>1266179.8999999999</v>
      </c>
      <c r="C35" s="565">
        <v>791663.13</v>
      </c>
      <c r="D35" s="565">
        <v>1801755.3</v>
      </c>
      <c r="E35" s="565">
        <v>1872615.8</v>
      </c>
      <c r="F35" s="565">
        <v>608672.53</v>
      </c>
      <c r="G35" s="565">
        <v>1014390.96</v>
      </c>
      <c r="H35" s="565">
        <v>475</v>
      </c>
      <c r="I35" s="565">
        <v>711441.54</v>
      </c>
      <c r="J35" s="565">
        <v>96254.09</v>
      </c>
      <c r="K35" s="608"/>
      <c r="L35" s="184">
        <v>8163448.25</v>
      </c>
      <c r="M35" s="614"/>
      <c r="N35" s="565"/>
      <c r="O35" s="565">
        <v>1047247.52</v>
      </c>
      <c r="P35" s="565">
        <v>0</v>
      </c>
      <c r="Q35" s="565"/>
      <c r="R35" s="565"/>
      <c r="S35" s="566">
        <v>9210695.7699999996</v>
      </c>
    </row>
    <row r="36" spans="1:19" x14ac:dyDescent="0.25">
      <c r="A36" s="432" t="s">
        <v>78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2"/>
      <c r="L36" s="215">
        <v>0</v>
      </c>
      <c r="M36" s="563"/>
      <c r="N36" s="561"/>
      <c r="O36" s="561"/>
      <c r="P36" s="561">
        <v>51997</v>
      </c>
      <c r="Q36" s="561"/>
      <c r="R36" s="561"/>
      <c r="S36" s="501">
        <v>51997</v>
      </c>
    </row>
    <row r="37" spans="1:19" x14ac:dyDescent="0.25">
      <c r="A37" s="432" t="s">
        <v>77</v>
      </c>
      <c r="B37" s="500"/>
      <c r="C37" s="500">
        <v>44000</v>
      </c>
      <c r="D37" s="500"/>
      <c r="E37" s="500"/>
      <c r="F37" s="500"/>
      <c r="G37" s="500"/>
      <c r="H37" s="500"/>
      <c r="I37" s="500"/>
      <c r="J37" s="500"/>
      <c r="K37" s="522"/>
      <c r="L37" s="215">
        <v>44000</v>
      </c>
      <c r="M37" s="539"/>
      <c r="N37" s="500"/>
      <c r="O37" s="500"/>
      <c r="P37" s="500"/>
      <c r="Q37" s="500"/>
      <c r="R37" s="500"/>
      <c r="S37" s="501">
        <v>44000</v>
      </c>
    </row>
    <row r="38" spans="1:19" x14ac:dyDescent="0.25">
      <c r="A38" s="432" t="s">
        <v>191</v>
      </c>
      <c r="B38" s="500"/>
      <c r="C38" s="500"/>
      <c r="D38" s="500"/>
      <c r="E38" s="500"/>
      <c r="F38" s="500"/>
      <c r="G38" s="500"/>
      <c r="H38" s="500"/>
      <c r="I38" s="500"/>
      <c r="J38" s="500"/>
      <c r="K38" s="522"/>
      <c r="L38" s="215">
        <v>0</v>
      </c>
      <c r="M38" s="539"/>
      <c r="N38" s="500"/>
      <c r="O38" s="500"/>
      <c r="P38" s="500">
        <v>15000</v>
      </c>
      <c r="Q38" s="500"/>
      <c r="R38" s="500"/>
      <c r="S38" s="501">
        <v>15000</v>
      </c>
    </row>
    <row r="39" spans="1:19" x14ac:dyDescent="0.25">
      <c r="A39" s="432" t="s">
        <v>79</v>
      </c>
      <c r="B39" s="500"/>
      <c r="C39" s="500">
        <v>15000</v>
      </c>
      <c r="D39" s="500"/>
      <c r="E39" s="500"/>
      <c r="F39" s="500"/>
      <c r="G39" s="500"/>
      <c r="H39" s="500"/>
      <c r="I39" s="500"/>
      <c r="J39" s="500"/>
      <c r="K39" s="522"/>
      <c r="L39" s="215">
        <v>15000</v>
      </c>
      <c r="M39" s="539"/>
      <c r="N39" s="500"/>
      <c r="O39" s="500"/>
      <c r="P39" s="500"/>
      <c r="Q39" s="500"/>
      <c r="R39" s="500"/>
      <c r="S39" s="501">
        <v>15000</v>
      </c>
    </row>
    <row r="40" spans="1:19" x14ac:dyDescent="0.25">
      <c r="A40" s="497" t="s">
        <v>116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22"/>
      <c r="L40" s="215">
        <v>0</v>
      </c>
      <c r="M40" s="539"/>
      <c r="N40" s="500"/>
      <c r="O40" s="500"/>
      <c r="P40" s="500">
        <v>76200</v>
      </c>
      <c r="Q40" s="500"/>
      <c r="R40" s="500"/>
      <c r="S40" s="501">
        <v>76200</v>
      </c>
    </row>
    <row r="41" spans="1:19" x14ac:dyDescent="0.25">
      <c r="A41" s="432" t="s">
        <v>80</v>
      </c>
      <c r="B41" s="500"/>
      <c r="C41" s="500"/>
      <c r="D41" s="500"/>
      <c r="E41" s="500"/>
      <c r="F41" s="500"/>
      <c r="G41" s="500"/>
      <c r="H41" s="500"/>
      <c r="I41" s="500"/>
      <c r="J41" s="500"/>
      <c r="K41" s="522"/>
      <c r="L41" s="215">
        <v>0</v>
      </c>
      <c r="M41" s="539"/>
      <c r="N41" s="500"/>
      <c r="O41" s="500"/>
      <c r="P41" s="500">
        <v>37000</v>
      </c>
      <c r="Q41" s="500"/>
      <c r="R41" s="500"/>
      <c r="S41" s="501">
        <v>37000</v>
      </c>
    </row>
    <row r="42" spans="1:19" ht="24" x14ac:dyDescent="0.25">
      <c r="A42" s="432" t="s">
        <v>192</v>
      </c>
      <c r="B42" s="500"/>
      <c r="C42" s="500"/>
      <c r="D42" s="500"/>
      <c r="E42" s="500"/>
      <c r="F42" s="500"/>
      <c r="G42" s="500"/>
      <c r="H42" s="500"/>
      <c r="I42" s="500"/>
      <c r="J42" s="500"/>
      <c r="K42" s="522"/>
      <c r="L42" s="215">
        <v>0</v>
      </c>
      <c r="M42" s="539"/>
      <c r="N42" s="500"/>
      <c r="O42" s="500"/>
      <c r="P42" s="500">
        <v>40000</v>
      </c>
      <c r="Q42" s="500"/>
      <c r="R42" s="500"/>
      <c r="S42" s="501">
        <v>40000</v>
      </c>
    </row>
    <row r="43" spans="1:19" x14ac:dyDescent="0.25">
      <c r="A43" s="498" t="s">
        <v>177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22"/>
      <c r="L43" s="215">
        <v>0</v>
      </c>
      <c r="M43" s="539"/>
      <c r="N43" s="500"/>
      <c r="O43" s="500"/>
      <c r="P43" s="500">
        <v>60000</v>
      </c>
      <c r="Q43" s="500"/>
      <c r="R43" s="500"/>
      <c r="S43" s="501">
        <v>60000</v>
      </c>
    </row>
    <row r="44" spans="1:19" x14ac:dyDescent="0.25">
      <c r="A44" s="499" t="s">
        <v>199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22"/>
      <c r="L44" s="215">
        <v>0</v>
      </c>
      <c r="M44" s="539"/>
      <c r="N44" s="500"/>
      <c r="O44" s="500"/>
      <c r="P44" s="500">
        <v>10000</v>
      </c>
      <c r="Q44" s="500"/>
      <c r="R44" s="500"/>
      <c r="S44" s="501">
        <v>10000</v>
      </c>
    </row>
    <row r="45" spans="1:19" x14ac:dyDescent="0.25">
      <c r="A45" s="432" t="s">
        <v>200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22"/>
      <c r="L45" s="215">
        <v>0</v>
      </c>
      <c r="M45" s="539"/>
      <c r="N45" s="500"/>
      <c r="O45" s="500"/>
      <c r="P45" s="482">
        <v>12000</v>
      </c>
      <c r="Q45" s="500"/>
      <c r="R45" s="500"/>
      <c r="S45" s="501">
        <v>12000</v>
      </c>
    </row>
    <row r="46" spans="1:19" x14ac:dyDescent="0.25">
      <c r="A46" s="432" t="s">
        <v>193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22"/>
      <c r="L46" s="215">
        <v>0</v>
      </c>
      <c r="M46" s="539"/>
      <c r="N46" s="500"/>
      <c r="O46" s="500"/>
      <c r="P46" s="482">
        <v>10000</v>
      </c>
      <c r="Q46" s="500"/>
      <c r="R46" s="500"/>
      <c r="S46" s="501">
        <v>10000</v>
      </c>
    </row>
    <row r="47" spans="1:19" x14ac:dyDescent="0.25">
      <c r="A47" s="432" t="s">
        <v>195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22"/>
      <c r="L47" s="215">
        <v>0</v>
      </c>
      <c r="M47" s="539"/>
      <c r="N47" s="500"/>
      <c r="O47" s="500"/>
      <c r="P47" s="482">
        <v>174600</v>
      </c>
      <c r="Q47" s="500"/>
      <c r="R47" s="500"/>
      <c r="S47" s="501">
        <v>174600</v>
      </c>
    </row>
    <row r="48" spans="1:19" x14ac:dyDescent="0.25">
      <c r="A48" s="432" t="s">
        <v>81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22"/>
      <c r="L48" s="215">
        <v>0</v>
      </c>
      <c r="M48" s="539"/>
      <c r="N48" s="500"/>
      <c r="O48" s="500"/>
      <c r="P48" s="500">
        <v>162000</v>
      </c>
      <c r="Q48" s="500"/>
      <c r="R48" s="500"/>
      <c r="S48" s="501">
        <v>162000</v>
      </c>
    </row>
    <row r="49" spans="1:19" x14ac:dyDescent="0.25">
      <c r="A49" s="432" t="s">
        <v>82</v>
      </c>
      <c r="B49" s="500"/>
      <c r="C49" s="500"/>
      <c r="D49" s="500"/>
      <c r="E49" s="500"/>
      <c r="F49" s="500"/>
      <c r="G49" s="500"/>
      <c r="H49" s="500"/>
      <c r="I49" s="500"/>
      <c r="J49" s="500"/>
      <c r="K49" s="522"/>
      <c r="L49" s="215">
        <v>0</v>
      </c>
      <c r="M49" s="539"/>
      <c r="N49" s="500"/>
      <c r="O49" s="500"/>
      <c r="P49" s="500">
        <v>59000</v>
      </c>
      <c r="Q49" s="500"/>
      <c r="R49" s="500"/>
      <c r="S49" s="501">
        <v>59000</v>
      </c>
    </row>
    <row r="50" spans="1:19" x14ac:dyDescent="0.25">
      <c r="A50" s="432" t="s">
        <v>194</v>
      </c>
      <c r="B50" s="500">
        <v>6760</v>
      </c>
      <c r="C50" s="500"/>
      <c r="D50" s="500">
        <v>8450</v>
      </c>
      <c r="E50" s="500">
        <v>6760</v>
      </c>
      <c r="F50" s="500">
        <v>3380</v>
      </c>
      <c r="G50" s="500">
        <v>6760</v>
      </c>
      <c r="H50" s="500"/>
      <c r="I50" s="500">
        <v>4056</v>
      </c>
      <c r="J50" s="500"/>
      <c r="K50" s="522"/>
      <c r="L50" s="215">
        <v>36166</v>
      </c>
      <c r="M50" s="539"/>
      <c r="N50" s="500"/>
      <c r="O50" s="500"/>
      <c r="P50" s="500">
        <v>78834</v>
      </c>
      <c r="Q50" s="500"/>
      <c r="R50" s="500"/>
      <c r="S50" s="501">
        <v>115000</v>
      </c>
    </row>
    <row r="51" spans="1:19" x14ac:dyDescent="0.25">
      <c r="A51" s="432" t="s">
        <v>83</v>
      </c>
      <c r="B51" s="500"/>
      <c r="C51" s="500"/>
      <c r="D51" s="500">
        <v>3420</v>
      </c>
      <c r="E51" s="500">
        <v>501</v>
      </c>
      <c r="F51" s="500">
        <v>352</v>
      </c>
      <c r="G51" s="500">
        <v>1000</v>
      </c>
      <c r="H51" s="500"/>
      <c r="I51" s="500"/>
      <c r="J51" s="500"/>
      <c r="K51" s="522"/>
      <c r="L51" s="213">
        <v>5273</v>
      </c>
      <c r="M51" s="539"/>
      <c r="N51" s="500"/>
      <c r="O51" s="500"/>
      <c r="P51" s="500">
        <v>21727</v>
      </c>
      <c r="Q51" s="482"/>
      <c r="R51" s="482"/>
      <c r="S51" s="192">
        <v>27000</v>
      </c>
    </row>
    <row r="52" spans="1:19" x14ac:dyDescent="0.25">
      <c r="A52" s="432" t="s">
        <v>258</v>
      </c>
      <c r="B52" s="482">
        <v>89655</v>
      </c>
      <c r="C52" s="482">
        <v>195735</v>
      </c>
      <c r="D52" s="482">
        <v>11149</v>
      </c>
      <c r="E52" s="482">
        <v>317954</v>
      </c>
      <c r="F52" s="482">
        <v>72524</v>
      </c>
      <c r="G52" s="482">
        <v>168740</v>
      </c>
      <c r="H52" s="482"/>
      <c r="I52" s="482">
        <v>62634</v>
      </c>
      <c r="J52" s="482"/>
      <c r="K52" s="483"/>
      <c r="L52" s="468">
        <v>918391</v>
      </c>
      <c r="M52" s="481"/>
      <c r="N52" s="482"/>
      <c r="O52" s="482"/>
      <c r="P52" s="482">
        <v>0</v>
      </c>
      <c r="Q52" s="482"/>
      <c r="R52" s="503">
        <v>100827.41000000003</v>
      </c>
      <c r="S52" s="192">
        <v>1019218.41</v>
      </c>
    </row>
    <row r="53" spans="1:19" x14ac:dyDescent="0.25">
      <c r="A53" s="432" t="s">
        <v>175</v>
      </c>
      <c r="B53" s="482"/>
      <c r="C53" s="482">
        <v>-5078.76</v>
      </c>
      <c r="D53" s="482"/>
      <c r="E53" s="482"/>
      <c r="F53" s="482"/>
      <c r="G53" s="482"/>
      <c r="H53" s="482"/>
      <c r="I53" s="482"/>
      <c r="J53" s="482"/>
      <c r="K53" s="483"/>
      <c r="L53" s="468">
        <v>-5078.76</v>
      </c>
      <c r="M53" s="481"/>
      <c r="N53" s="482"/>
      <c r="O53" s="482"/>
      <c r="P53" s="482"/>
      <c r="Q53" s="482">
        <v>0</v>
      </c>
      <c r="R53" s="482"/>
      <c r="S53" s="192">
        <v>-5078.76</v>
      </c>
    </row>
    <row r="54" spans="1:19" ht="24" x14ac:dyDescent="0.25">
      <c r="A54" s="432" t="s">
        <v>245</v>
      </c>
      <c r="B54" s="482">
        <v>20266</v>
      </c>
      <c r="C54" s="482">
        <v>7455</v>
      </c>
      <c r="D54" s="482">
        <v>20554</v>
      </c>
      <c r="E54" s="482">
        <v>18520</v>
      </c>
      <c r="F54" s="482">
        <v>8635</v>
      </c>
      <c r="G54" s="482">
        <v>14567</v>
      </c>
      <c r="H54" s="482">
        <v>188</v>
      </c>
      <c r="I54" s="482">
        <v>9112</v>
      </c>
      <c r="J54" s="482">
        <v>1525</v>
      </c>
      <c r="K54" s="483"/>
      <c r="L54" s="468">
        <v>100822</v>
      </c>
      <c r="M54" s="481"/>
      <c r="N54" s="482"/>
      <c r="O54" s="482">
        <v>12461</v>
      </c>
      <c r="P54" s="482"/>
      <c r="Q54" s="482"/>
      <c r="R54" s="503">
        <v>0</v>
      </c>
      <c r="S54" s="159">
        <v>113283</v>
      </c>
    </row>
    <row r="55" spans="1:19" x14ac:dyDescent="0.25">
      <c r="A55" s="432" t="s">
        <v>247</v>
      </c>
      <c r="B55" s="482">
        <v>82175.66</v>
      </c>
      <c r="C55" s="482">
        <v>57587.9</v>
      </c>
      <c r="D55" s="482"/>
      <c r="E55" s="482">
        <v>97127.31</v>
      </c>
      <c r="F55" s="482">
        <v>42753.97</v>
      </c>
      <c r="G55" s="482">
        <v>1399.37</v>
      </c>
      <c r="H55" s="482"/>
      <c r="I55" s="482">
        <v>36959.26</v>
      </c>
      <c r="J55" s="482">
        <v>19085.09</v>
      </c>
      <c r="K55" s="483"/>
      <c r="L55" s="468">
        <v>337088.56</v>
      </c>
      <c r="M55" s="481"/>
      <c r="N55" s="482"/>
      <c r="O55" s="482"/>
      <c r="P55" s="482"/>
      <c r="Q55" s="482"/>
      <c r="R55" s="503">
        <v>377997.44</v>
      </c>
      <c r="S55" s="159">
        <v>715086</v>
      </c>
    </row>
    <row r="56" spans="1:19" x14ac:dyDescent="0.25">
      <c r="A56" s="432" t="s">
        <v>246</v>
      </c>
      <c r="B56" s="482"/>
      <c r="C56" s="482"/>
      <c r="D56" s="482"/>
      <c r="E56" s="482"/>
      <c r="F56" s="482"/>
      <c r="G56" s="482"/>
      <c r="H56" s="482"/>
      <c r="I56" s="482"/>
      <c r="J56" s="482"/>
      <c r="K56" s="483"/>
      <c r="L56" s="468">
        <v>0</v>
      </c>
      <c r="M56" s="481"/>
      <c r="N56" s="482"/>
      <c r="O56" s="482"/>
      <c r="P56" s="482"/>
      <c r="Q56" s="482"/>
      <c r="R56" s="503">
        <v>0</v>
      </c>
      <c r="S56" s="159">
        <v>0</v>
      </c>
    </row>
    <row r="57" spans="1:19" x14ac:dyDescent="0.25">
      <c r="A57" s="432" t="s">
        <v>253</v>
      </c>
      <c r="B57" s="482">
        <v>24116.240000000002</v>
      </c>
      <c r="C57" s="482">
        <v>12139.99</v>
      </c>
      <c r="D57" s="482">
        <v>18443.3</v>
      </c>
      <c r="E57" s="482">
        <v>23871.489999999998</v>
      </c>
      <c r="F57" s="482">
        <v>7289.5599999999995</v>
      </c>
      <c r="G57" s="482">
        <v>19931.589999999997</v>
      </c>
      <c r="H57" s="482"/>
      <c r="I57" s="482">
        <v>6166.28</v>
      </c>
      <c r="J57" s="482"/>
      <c r="K57" s="483"/>
      <c r="L57" s="468">
        <v>111958.44999999998</v>
      </c>
      <c r="M57" s="481"/>
      <c r="N57" s="482"/>
      <c r="O57" s="482">
        <v>14287.52</v>
      </c>
      <c r="P57" s="482"/>
      <c r="Q57" s="482"/>
      <c r="R57" s="503">
        <v>35696.130000000005</v>
      </c>
      <c r="S57" s="502">
        <v>161942.09999999998</v>
      </c>
    </row>
    <row r="58" spans="1:19" ht="24.75" thickBot="1" x14ac:dyDescent="0.3">
      <c r="A58" s="432" t="s">
        <v>257</v>
      </c>
      <c r="B58" s="482"/>
      <c r="C58" s="482"/>
      <c r="D58" s="482"/>
      <c r="E58" s="482"/>
      <c r="F58" s="482"/>
      <c r="G58" s="482"/>
      <c r="H58" s="482"/>
      <c r="I58" s="482"/>
      <c r="J58" s="482"/>
      <c r="K58" s="483"/>
      <c r="L58" s="468">
        <v>0</v>
      </c>
      <c r="M58" s="481"/>
      <c r="N58" s="482"/>
      <c r="O58" s="482">
        <v>3880</v>
      </c>
      <c r="P58" s="482"/>
      <c r="Q58" s="482"/>
      <c r="R58" s="482"/>
      <c r="S58" s="159">
        <v>3880</v>
      </c>
    </row>
    <row r="59" spans="1:19" hidden="1" x14ac:dyDescent="0.25">
      <c r="A59" s="154"/>
      <c r="B59" s="155"/>
      <c r="C59" s="158"/>
      <c r="D59" s="158"/>
      <c r="E59" s="158"/>
      <c r="F59" s="158"/>
      <c r="G59" s="158"/>
      <c r="H59" s="158"/>
      <c r="I59" s="158"/>
      <c r="J59" s="158"/>
      <c r="K59" s="158"/>
      <c r="L59" s="196">
        <v>0</v>
      </c>
      <c r="M59" s="156"/>
      <c r="N59" s="155"/>
      <c r="O59" s="158"/>
      <c r="P59" s="155"/>
      <c r="Q59" s="161"/>
      <c r="R59" s="161"/>
      <c r="S59" s="196">
        <v>0</v>
      </c>
    </row>
    <row r="60" spans="1:19" hidden="1" x14ac:dyDescent="0.25">
      <c r="A60" s="154"/>
      <c r="B60" s="155"/>
      <c r="C60" s="158"/>
      <c r="D60" s="158"/>
      <c r="E60" s="158"/>
      <c r="F60" s="158"/>
      <c r="G60" s="158"/>
      <c r="H60" s="158"/>
      <c r="I60" s="158"/>
      <c r="J60" s="158"/>
      <c r="K60" s="158"/>
      <c r="L60" s="196">
        <v>0</v>
      </c>
      <c r="M60" s="156"/>
      <c r="N60" s="155"/>
      <c r="O60" s="158"/>
      <c r="P60" s="155"/>
      <c r="Q60" s="161"/>
      <c r="R60" s="161"/>
      <c r="S60" s="196">
        <v>0</v>
      </c>
    </row>
    <row r="61" spans="1:19" hidden="1" x14ac:dyDescent="0.25">
      <c r="A61" s="154"/>
      <c r="B61" s="155"/>
      <c r="C61" s="158"/>
      <c r="D61" s="158"/>
      <c r="E61" s="158"/>
      <c r="F61" s="158"/>
      <c r="G61" s="158"/>
      <c r="H61" s="158"/>
      <c r="I61" s="158"/>
      <c r="J61" s="158"/>
      <c r="K61" s="158"/>
      <c r="L61" s="196">
        <v>0</v>
      </c>
      <c r="M61" s="156"/>
      <c r="N61" s="155"/>
      <c r="O61" s="158"/>
      <c r="P61" s="155"/>
      <c r="Q61" s="161"/>
      <c r="R61" s="161"/>
      <c r="S61" s="196">
        <v>0</v>
      </c>
    </row>
    <row r="62" spans="1:19" hidden="1" x14ac:dyDescent="0.25">
      <c r="A62" s="154"/>
      <c r="B62" s="155"/>
      <c r="C62" s="158"/>
      <c r="D62" s="158"/>
      <c r="E62" s="158"/>
      <c r="F62" s="158"/>
      <c r="G62" s="158"/>
      <c r="H62" s="158"/>
      <c r="I62" s="158"/>
      <c r="J62" s="158"/>
      <c r="K62" s="158"/>
      <c r="L62" s="196">
        <v>0</v>
      </c>
      <c r="M62" s="156"/>
      <c r="N62" s="155"/>
      <c r="O62" s="158"/>
      <c r="P62" s="155"/>
      <c r="Q62" s="161"/>
      <c r="R62" s="161"/>
      <c r="S62" s="196">
        <v>0</v>
      </c>
    </row>
    <row r="63" spans="1:19" hidden="1" x14ac:dyDescent="0.25">
      <c r="A63" s="154"/>
      <c r="B63" s="155"/>
      <c r="C63" s="158"/>
      <c r="D63" s="158"/>
      <c r="E63" s="158"/>
      <c r="F63" s="158"/>
      <c r="G63" s="158"/>
      <c r="H63" s="158"/>
      <c r="I63" s="158"/>
      <c r="J63" s="158"/>
      <c r="K63" s="158"/>
      <c r="L63" s="196">
        <v>0</v>
      </c>
      <c r="M63" s="156"/>
      <c r="N63" s="155"/>
      <c r="O63" s="158"/>
      <c r="P63" s="155"/>
      <c r="Q63" s="161"/>
      <c r="R63" s="161"/>
      <c r="S63" s="196">
        <v>0</v>
      </c>
    </row>
    <row r="64" spans="1:19" hidden="1" x14ac:dyDescent="0.25">
      <c r="A64" s="154"/>
      <c r="B64" s="155"/>
      <c r="C64" s="158"/>
      <c r="D64" s="158"/>
      <c r="E64" s="158"/>
      <c r="F64" s="158"/>
      <c r="G64" s="158"/>
      <c r="H64" s="158"/>
      <c r="I64" s="158"/>
      <c r="J64" s="158"/>
      <c r="K64" s="158"/>
      <c r="L64" s="196">
        <v>0</v>
      </c>
      <c r="M64" s="156"/>
      <c r="N64" s="155"/>
      <c r="O64" s="158"/>
      <c r="P64" s="155"/>
      <c r="Q64" s="161"/>
      <c r="R64" s="161"/>
      <c r="S64" s="196">
        <v>0</v>
      </c>
    </row>
    <row r="65" spans="1:19" hidden="1" x14ac:dyDescent="0.25">
      <c r="A65" s="154"/>
      <c r="B65" s="155"/>
      <c r="C65" s="158"/>
      <c r="D65" s="158"/>
      <c r="E65" s="158"/>
      <c r="F65" s="158"/>
      <c r="G65" s="158"/>
      <c r="H65" s="158"/>
      <c r="I65" s="158"/>
      <c r="J65" s="158"/>
      <c r="K65" s="158"/>
      <c r="L65" s="196">
        <v>0</v>
      </c>
      <c r="M65" s="156"/>
      <c r="N65" s="155"/>
      <c r="O65" s="158"/>
      <c r="P65" s="155"/>
      <c r="Q65" s="161"/>
      <c r="R65" s="161"/>
      <c r="S65" s="196">
        <v>0</v>
      </c>
    </row>
    <row r="66" spans="1:19" hidden="1" x14ac:dyDescent="0.25">
      <c r="A66" s="154"/>
      <c r="B66" s="155"/>
      <c r="C66" s="158"/>
      <c r="D66" s="158"/>
      <c r="E66" s="158"/>
      <c r="F66" s="158"/>
      <c r="G66" s="158"/>
      <c r="H66" s="158"/>
      <c r="I66" s="158"/>
      <c r="J66" s="158"/>
      <c r="K66" s="158"/>
      <c r="L66" s="196">
        <v>0</v>
      </c>
      <c r="M66" s="156"/>
      <c r="N66" s="155"/>
      <c r="O66" s="158"/>
      <c r="P66" s="155"/>
      <c r="Q66" s="161"/>
      <c r="R66" s="161"/>
      <c r="S66" s="196">
        <v>0</v>
      </c>
    </row>
    <row r="67" spans="1:19" hidden="1" x14ac:dyDescent="0.25">
      <c r="A67" s="187" t="s">
        <v>84</v>
      </c>
      <c r="B67" s="155"/>
      <c r="C67" s="158"/>
      <c r="D67" s="155"/>
      <c r="E67" s="155"/>
      <c r="F67" s="155"/>
      <c r="G67" s="155"/>
      <c r="H67" s="155"/>
      <c r="I67" s="155"/>
      <c r="J67" s="155"/>
      <c r="K67" s="161"/>
      <c r="L67" s="188">
        <v>0</v>
      </c>
      <c r="M67" s="156"/>
      <c r="N67" s="155"/>
      <c r="O67" s="158"/>
      <c r="P67" s="163"/>
      <c r="Q67" s="161"/>
      <c r="R67" s="335"/>
      <c r="S67" s="157">
        <v>0</v>
      </c>
    </row>
    <row r="68" spans="1:19" hidden="1" x14ac:dyDescent="0.25">
      <c r="A68" s="187" t="s">
        <v>85</v>
      </c>
      <c r="B68" s="155"/>
      <c r="C68" s="158"/>
      <c r="D68" s="155"/>
      <c r="E68" s="155"/>
      <c r="F68" s="155"/>
      <c r="G68" s="155"/>
      <c r="H68" s="155"/>
      <c r="I68" s="155"/>
      <c r="J68" s="155"/>
      <c r="K68" s="161"/>
      <c r="L68" s="188">
        <v>0</v>
      </c>
      <c r="M68" s="156"/>
      <c r="N68" s="155"/>
      <c r="O68" s="158"/>
      <c r="P68" s="163"/>
      <c r="Q68" s="158"/>
      <c r="R68" s="443"/>
      <c r="S68" s="157">
        <v>0</v>
      </c>
    </row>
    <row r="69" spans="1:19" ht="24" hidden="1" x14ac:dyDescent="0.25">
      <c r="A69" s="187" t="s">
        <v>86</v>
      </c>
      <c r="B69" s="155"/>
      <c r="C69" s="158"/>
      <c r="D69" s="155"/>
      <c r="E69" s="155"/>
      <c r="F69" s="155"/>
      <c r="G69" s="155"/>
      <c r="H69" s="155"/>
      <c r="I69" s="155"/>
      <c r="J69" s="155"/>
      <c r="K69" s="161"/>
      <c r="L69" s="188">
        <v>0</v>
      </c>
      <c r="M69" s="156"/>
      <c r="N69" s="155"/>
      <c r="O69" s="158"/>
      <c r="P69" s="163"/>
      <c r="Q69" s="158"/>
      <c r="R69" s="443"/>
      <c r="S69" s="157">
        <v>0</v>
      </c>
    </row>
    <row r="70" spans="1:19" hidden="1" x14ac:dyDescent="0.25">
      <c r="A70" s="187" t="s">
        <v>87</v>
      </c>
      <c r="B70" s="155"/>
      <c r="C70" s="158"/>
      <c r="D70" s="155"/>
      <c r="E70" s="155"/>
      <c r="F70" s="155"/>
      <c r="G70" s="155"/>
      <c r="H70" s="155"/>
      <c r="I70" s="155"/>
      <c r="J70" s="155"/>
      <c r="K70" s="161"/>
      <c r="L70" s="188">
        <v>0</v>
      </c>
      <c r="M70" s="156"/>
      <c r="N70" s="155"/>
      <c r="O70" s="158"/>
      <c r="P70" s="163"/>
      <c r="Q70" s="158"/>
      <c r="R70" s="443"/>
      <c r="S70" s="157">
        <v>0</v>
      </c>
    </row>
    <row r="71" spans="1:19" hidden="1" x14ac:dyDescent="0.25">
      <c r="A71" s="187" t="s">
        <v>88</v>
      </c>
      <c r="B71" s="155"/>
      <c r="C71" s="158"/>
      <c r="D71" s="155"/>
      <c r="E71" s="155"/>
      <c r="F71" s="155"/>
      <c r="G71" s="155"/>
      <c r="H71" s="155"/>
      <c r="I71" s="155"/>
      <c r="J71" s="155"/>
      <c r="K71" s="161"/>
      <c r="L71" s="188">
        <v>0</v>
      </c>
      <c r="M71" s="156"/>
      <c r="N71" s="155"/>
      <c r="O71" s="158"/>
      <c r="P71" s="163"/>
      <c r="Q71" s="158"/>
      <c r="R71" s="443"/>
      <c r="S71" s="157">
        <v>0</v>
      </c>
    </row>
    <row r="72" spans="1:19" hidden="1" x14ac:dyDescent="0.25">
      <c r="A72" s="187" t="s">
        <v>89</v>
      </c>
      <c r="B72" s="155"/>
      <c r="C72" s="158"/>
      <c r="D72" s="155"/>
      <c r="E72" s="155"/>
      <c r="F72" s="155"/>
      <c r="G72" s="155"/>
      <c r="H72" s="155"/>
      <c r="I72" s="155"/>
      <c r="J72" s="155"/>
      <c r="K72" s="161"/>
      <c r="L72" s="188">
        <v>0</v>
      </c>
      <c r="M72" s="156"/>
      <c r="N72" s="155"/>
      <c r="O72" s="158"/>
      <c r="P72" s="163"/>
      <c r="Q72" s="158"/>
      <c r="R72" s="443"/>
      <c r="S72" s="157">
        <v>0</v>
      </c>
    </row>
    <row r="73" spans="1:19" hidden="1" x14ac:dyDescent="0.25">
      <c r="A73" s="154" t="s">
        <v>90</v>
      </c>
      <c r="B73" s="155"/>
      <c r="C73" s="158"/>
      <c r="D73" s="155"/>
      <c r="E73" s="155"/>
      <c r="F73" s="155"/>
      <c r="G73" s="155"/>
      <c r="H73" s="155"/>
      <c r="I73" s="155"/>
      <c r="J73" s="155"/>
      <c r="K73" s="161"/>
      <c r="L73" s="188">
        <v>0</v>
      </c>
      <c r="M73" s="156"/>
      <c r="N73" s="155"/>
      <c r="O73" s="158"/>
      <c r="P73" s="179"/>
      <c r="Q73" s="189"/>
      <c r="R73" s="443"/>
      <c r="S73" s="157">
        <v>0</v>
      </c>
    </row>
    <row r="74" spans="1:19" hidden="1" x14ac:dyDescent="0.25">
      <c r="A74" s="154" t="s">
        <v>91</v>
      </c>
      <c r="B74" s="155"/>
      <c r="C74" s="158"/>
      <c r="D74" s="155"/>
      <c r="E74" s="155"/>
      <c r="F74" s="155"/>
      <c r="G74" s="155"/>
      <c r="H74" s="155"/>
      <c r="I74" s="155"/>
      <c r="J74" s="155"/>
      <c r="K74" s="161"/>
      <c r="L74" s="188">
        <v>0</v>
      </c>
      <c r="M74" s="156"/>
      <c r="N74" s="155"/>
      <c r="O74" s="158"/>
      <c r="P74" s="162"/>
      <c r="Q74" s="158"/>
      <c r="R74" s="444"/>
      <c r="S74" s="157">
        <v>0</v>
      </c>
    </row>
    <row r="75" spans="1:19" hidden="1" x14ac:dyDescent="0.25">
      <c r="A75" s="173" t="s">
        <v>92</v>
      </c>
      <c r="B75" s="174"/>
      <c r="C75" s="178"/>
      <c r="D75" s="174"/>
      <c r="E75" s="174"/>
      <c r="F75" s="174"/>
      <c r="G75" s="174"/>
      <c r="H75" s="174"/>
      <c r="I75" s="174"/>
      <c r="J75" s="174"/>
      <c r="K75" s="300"/>
      <c r="L75" s="190">
        <v>0</v>
      </c>
      <c r="M75" s="227"/>
      <c r="N75" s="174"/>
      <c r="O75" s="178"/>
      <c r="P75" s="179"/>
      <c r="Q75" s="191"/>
      <c r="R75" s="445"/>
      <c r="S75" s="468">
        <v>0</v>
      </c>
    </row>
    <row r="76" spans="1:19" ht="24" hidden="1" x14ac:dyDescent="0.25">
      <c r="A76" s="193" t="s">
        <v>93</v>
      </c>
      <c r="B76" s="174"/>
      <c r="C76" s="178"/>
      <c r="D76" s="174"/>
      <c r="E76" s="174"/>
      <c r="F76" s="174"/>
      <c r="G76" s="174"/>
      <c r="H76" s="174"/>
      <c r="I76" s="174"/>
      <c r="J76" s="174"/>
      <c r="K76" s="300"/>
      <c r="L76" s="190">
        <v>0</v>
      </c>
      <c r="M76" s="227"/>
      <c r="N76" s="174"/>
      <c r="O76" s="178"/>
      <c r="P76" s="194"/>
      <c r="Q76" s="178"/>
      <c r="R76" s="300"/>
      <c r="S76" s="468">
        <v>0</v>
      </c>
    </row>
    <row r="77" spans="1:19" hidden="1" x14ac:dyDescent="0.25">
      <c r="A77" s="195" t="s">
        <v>94</v>
      </c>
      <c r="B77" s="155"/>
      <c r="C77" s="158"/>
      <c r="D77" s="155"/>
      <c r="E77" s="155"/>
      <c r="F77" s="155"/>
      <c r="G77" s="155"/>
      <c r="H77" s="155"/>
      <c r="I77" s="155"/>
      <c r="J77" s="155"/>
      <c r="K77" s="161"/>
      <c r="L77" s="196">
        <v>0</v>
      </c>
      <c r="M77" s="156"/>
      <c r="N77" s="155"/>
      <c r="O77" s="158"/>
      <c r="P77" s="163"/>
      <c r="Q77" s="158"/>
      <c r="R77" s="161"/>
      <c r="S77" s="157">
        <v>0</v>
      </c>
    </row>
    <row r="78" spans="1:19" hidden="1" x14ac:dyDescent="0.25">
      <c r="A78" s="197" t="s">
        <v>95</v>
      </c>
      <c r="B78" s="155"/>
      <c r="C78" s="158"/>
      <c r="D78" s="155"/>
      <c r="E78" s="155"/>
      <c r="F78" s="155"/>
      <c r="G78" s="155"/>
      <c r="H78" s="155"/>
      <c r="I78" s="155"/>
      <c r="J78" s="155"/>
      <c r="K78" s="161"/>
      <c r="L78" s="196">
        <v>0</v>
      </c>
      <c r="M78" s="156"/>
      <c r="N78" s="155"/>
      <c r="O78" s="158"/>
      <c r="P78" s="163"/>
      <c r="Q78" s="158"/>
      <c r="R78" s="161"/>
      <c r="S78" s="157">
        <v>0</v>
      </c>
    </row>
    <row r="79" spans="1:19" hidden="1" x14ac:dyDescent="0.25">
      <c r="A79" s="197" t="s">
        <v>96</v>
      </c>
      <c r="B79" s="155"/>
      <c r="C79" s="158"/>
      <c r="D79" s="155"/>
      <c r="E79" s="155"/>
      <c r="F79" s="155"/>
      <c r="G79" s="155"/>
      <c r="H79" s="155"/>
      <c r="I79" s="155"/>
      <c r="J79" s="155"/>
      <c r="K79" s="161"/>
      <c r="L79" s="196">
        <v>0</v>
      </c>
      <c r="M79" s="156"/>
      <c r="N79" s="155"/>
      <c r="O79" s="158"/>
      <c r="P79" s="163"/>
      <c r="Q79" s="158"/>
      <c r="R79" s="161"/>
      <c r="S79" s="157">
        <v>0</v>
      </c>
    </row>
    <row r="80" spans="1:19" hidden="1" x14ac:dyDescent="0.25">
      <c r="A80" s="197" t="s">
        <v>97</v>
      </c>
      <c r="B80" s="155"/>
      <c r="C80" s="158"/>
      <c r="D80" s="155"/>
      <c r="E80" s="155"/>
      <c r="F80" s="155"/>
      <c r="G80" s="155"/>
      <c r="H80" s="155"/>
      <c r="I80" s="155"/>
      <c r="J80" s="155"/>
      <c r="K80" s="161"/>
      <c r="L80" s="196">
        <v>0</v>
      </c>
      <c r="M80" s="156"/>
      <c r="N80" s="155"/>
      <c r="O80" s="158"/>
      <c r="P80" s="163"/>
      <c r="Q80" s="158"/>
      <c r="R80" s="161"/>
      <c r="S80" s="157">
        <v>0</v>
      </c>
    </row>
    <row r="81" spans="1:19" hidden="1" x14ac:dyDescent="0.25">
      <c r="A81" s="197" t="s">
        <v>98</v>
      </c>
      <c r="B81" s="155"/>
      <c r="C81" s="158"/>
      <c r="D81" s="155"/>
      <c r="E81" s="155"/>
      <c r="F81" s="155"/>
      <c r="G81" s="155"/>
      <c r="H81" s="155"/>
      <c r="I81" s="155"/>
      <c r="J81" s="155"/>
      <c r="K81" s="161"/>
      <c r="L81" s="196">
        <v>0</v>
      </c>
      <c r="M81" s="156"/>
      <c r="N81" s="155"/>
      <c r="O81" s="158"/>
      <c r="P81" s="163"/>
      <c r="Q81" s="158"/>
      <c r="R81" s="161"/>
      <c r="S81" s="157">
        <v>0</v>
      </c>
    </row>
    <row r="82" spans="1:19" hidden="1" x14ac:dyDescent="0.25">
      <c r="A82" s="197" t="s">
        <v>99</v>
      </c>
      <c r="B82" s="155"/>
      <c r="C82" s="158"/>
      <c r="D82" s="155"/>
      <c r="E82" s="155"/>
      <c r="F82" s="155"/>
      <c r="G82" s="155"/>
      <c r="H82" s="155"/>
      <c r="I82" s="155"/>
      <c r="J82" s="155"/>
      <c r="K82" s="161"/>
      <c r="L82" s="196">
        <v>0</v>
      </c>
      <c r="M82" s="156"/>
      <c r="N82" s="155"/>
      <c r="O82" s="158"/>
      <c r="P82" s="163"/>
      <c r="Q82" s="158"/>
      <c r="R82" s="161"/>
      <c r="S82" s="157">
        <v>0</v>
      </c>
    </row>
    <row r="83" spans="1:19" ht="24" hidden="1" x14ac:dyDescent="0.25">
      <c r="A83" s="197" t="s">
        <v>100</v>
      </c>
      <c r="B83" s="155"/>
      <c r="C83" s="158"/>
      <c r="D83" s="155"/>
      <c r="E83" s="155"/>
      <c r="F83" s="155"/>
      <c r="G83" s="155"/>
      <c r="H83" s="155"/>
      <c r="I83" s="155"/>
      <c r="J83" s="155"/>
      <c r="K83" s="161"/>
      <c r="L83" s="196">
        <v>0</v>
      </c>
      <c r="M83" s="156"/>
      <c r="N83" s="155"/>
      <c r="O83" s="158"/>
      <c r="P83" s="163"/>
      <c r="Q83" s="158"/>
      <c r="R83" s="161"/>
      <c r="S83" s="157">
        <v>0</v>
      </c>
    </row>
    <row r="84" spans="1:19" hidden="1" x14ac:dyDescent="0.25">
      <c r="A84" s="197" t="s">
        <v>101</v>
      </c>
      <c r="B84" s="155"/>
      <c r="C84" s="158"/>
      <c r="D84" s="155"/>
      <c r="E84" s="155"/>
      <c r="F84" s="155"/>
      <c r="G84" s="155"/>
      <c r="H84" s="155"/>
      <c r="I84" s="155"/>
      <c r="J84" s="155"/>
      <c r="K84" s="161"/>
      <c r="L84" s="196">
        <v>0</v>
      </c>
      <c r="M84" s="156"/>
      <c r="N84" s="155"/>
      <c r="O84" s="158"/>
      <c r="P84" s="163"/>
      <c r="Q84" s="158"/>
      <c r="R84" s="161"/>
      <c r="S84" s="157">
        <v>0</v>
      </c>
    </row>
    <row r="85" spans="1:19" hidden="1" x14ac:dyDescent="0.25">
      <c r="A85" s="197" t="s">
        <v>102</v>
      </c>
      <c r="B85" s="155"/>
      <c r="C85" s="158"/>
      <c r="D85" s="155"/>
      <c r="E85" s="155"/>
      <c r="F85" s="155"/>
      <c r="G85" s="155"/>
      <c r="H85" s="155"/>
      <c r="I85" s="155"/>
      <c r="J85" s="155"/>
      <c r="K85" s="161"/>
      <c r="L85" s="196">
        <v>0</v>
      </c>
      <c r="M85" s="156"/>
      <c r="N85" s="155"/>
      <c r="O85" s="158"/>
      <c r="P85" s="163"/>
      <c r="Q85" s="191"/>
      <c r="R85" s="161"/>
      <c r="S85" s="157">
        <v>0</v>
      </c>
    </row>
    <row r="86" spans="1:19" hidden="1" x14ac:dyDescent="0.25">
      <c r="A86" s="198" t="s">
        <v>103</v>
      </c>
      <c r="B86" s="162"/>
      <c r="C86" s="199"/>
      <c r="D86" s="162"/>
      <c r="E86" s="162"/>
      <c r="F86" s="162"/>
      <c r="G86" s="162"/>
      <c r="H86" s="162"/>
      <c r="I86" s="162"/>
      <c r="J86" s="162"/>
      <c r="K86" s="444"/>
      <c r="L86" s="190">
        <v>0</v>
      </c>
      <c r="M86" s="156"/>
      <c r="N86" s="155"/>
      <c r="O86" s="158"/>
      <c r="P86" s="163"/>
      <c r="Q86" s="200"/>
      <c r="R86" s="161"/>
      <c r="S86" s="157">
        <v>0</v>
      </c>
    </row>
    <row r="87" spans="1:19" ht="15.75" hidden="1" thickBot="1" x14ac:dyDescent="0.3">
      <c r="A87" s="201" t="s">
        <v>104</v>
      </c>
      <c r="B87" s="162"/>
      <c r="C87" s="158"/>
      <c r="D87" s="162"/>
      <c r="E87" s="162"/>
      <c r="F87" s="162"/>
      <c r="G87" s="162"/>
      <c r="H87" s="162"/>
      <c r="I87" s="162"/>
      <c r="J87" s="162"/>
      <c r="K87" s="444"/>
      <c r="L87" s="190">
        <v>0</v>
      </c>
      <c r="M87" s="156"/>
      <c r="N87" s="155"/>
      <c r="O87" s="158"/>
      <c r="P87" s="202"/>
      <c r="Q87" s="203"/>
      <c r="R87" s="442"/>
      <c r="S87" s="157">
        <v>0</v>
      </c>
    </row>
    <row r="88" spans="1:19" ht="15.75" thickBot="1" x14ac:dyDescent="0.3">
      <c r="A88" s="309" t="s">
        <v>105</v>
      </c>
      <c r="B88" s="208">
        <v>3341534.7</v>
      </c>
      <c r="C88" s="205">
        <v>980953.64999999991</v>
      </c>
      <c r="D88" s="204">
        <v>5783702.5799999991</v>
      </c>
      <c r="E88" s="204">
        <v>4665044.25</v>
      </c>
      <c r="F88" s="204">
        <v>1369566</v>
      </c>
      <c r="G88" s="204">
        <v>2722787.9</v>
      </c>
      <c r="H88" s="204">
        <v>199395</v>
      </c>
      <c r="I88" s="204">
        <v>844101.44</v>
      </c>
      <c r="J88" s="204">
        <v>264609</v>
      </c>
      <c r="K88" s="207">
        <v>0</v>
      </c>
      <c r="L88" s="206">
        <v>20171694.52</v>
      </c>
      <c r="M88" s="208">
        <v>0</v>
      </c>
      <c r="N88" s="204">
        <v>0</v>
      </c>
      <c r="O88" s="205">
        <v>678642.73</v>
      </c>
      <c r="P88" s="204">
        <v>875197</v>
      </c>
      <c r="Q88" s="207">
        <v>973947.19000000006</v>
      </c>
      <c r="R88" s="207">
        <v>0</v>
      </c>
      <c r="S88" s="204">
        <v>22699481.439999998</v>
      </c>
    </row>
    <row r="89" spans="1:19" ht="15.75" thickBot="1" x14ac:dyDescent="0.3">
      <c r="A89" s="310" t="s">
        <v>106</v>
      </c>
      <c r="B89" s="306">
        <v>2835078.7</v>
      </c>
      <c r="C89" s="209">
        <v>653474.64999999991</v>
      </c>
      <c r="D89" s="209">
        <v>5297782.5799999991</v>
      </c>
      <c r="E89" s="209">
        <v>4083881.25</v>
      </c>
      <c r="F89" s="209">
        <v>1298519</v>
      </c>
      <c r="G89" s="209">
        <v>2355507.9</v>
      </c>
      <c r="H89" s="209">
        <v>199395</v>
      </c>
      <c r="I89" s="209">
        <v>829831.44</v>
      </c>
      <c r="J89" s="209">
        <v>232604</v>
      </c>
      <c r="K89" s="523">
        <v>0</v>
      </c>
      <c r="L89" s="211">
        <v>17786074.52</v>
      </c>
      <c r="M89" s="210">
        <v>0</v>
      </c>
      <c r="N89" s="210">
        <v>0</v>
      </c>
      <c r="O89" s="210">
        <v>678642.73</v>
      </c>
      <c r="P89" s="210">
        <v>875197</v>
      </c>
      <c r="Q89" s="210">
        <v>973947.19000000006</v>
      </c>
      <c r="R89" s="210">
        <v>0</v>
      </c>
      <c r="S89" s="469">
        <v>20313861.439999998</v>
      </c>
    </row>
    <row r="90" spans="1:19" x14ac:dyDescent="0.25">
      <c r="A90" s="338" t="s">
        <v>252</v>
      </c>
      <c r="B90" s="339">
        <v>2430061</v>
      </c>
      <c r="C90" s="340">
        <v>440232</v>
      </c>
      <c r="D90" s="340">
        <v>2865764</v>
      </c>
      <c r="E90" s="340">
        <v>4948901</v>
      </c>
      <c r="F90" s="340">
        <v>1125389</v>
      </c>
      <c r="G90" s="341">
        <v>1922886</v>
      </c>
      <c r="H90" s="340">
        <v>199395</v>
      </c>
      <c r="I90" s="340">
        <v>654451</v>
      </c>
      <c r="J90" s="342">
        <v>167610</v>
      </c>
      <c r="K90" s="524"/>
      <c r="L90" s="343">
        <v>14754689</v>
      </c>
      <c r="M90" s="339"/>
      <c r="N90" s="342"/>
      <c r="O90" s="340">
        <v>605951</v>
      </c>
      <c r="P90" s="341"/>
      <c r="Q90" s="341"/>
      <c r="R90" s="494">
        <v>0</v>
      </c>
      <c r="S90" s="285">
        <v>15360640</v>
      </c>
    </row>
    <row r="91" spans="1:19" x14ac:dyDescent="0.25">
      <c r="A91" s="511" t="s">
        <v>147</v>
      </c>
      <c r="B91" s="329">
        <v>124824</v>
      </c>
      <c r="C91" s="329">
        <v>65090</v>
      </c>
      <c r="D91" s="329">
        <v>242889</v>
      </c>
      <c r="E91" s="329">
        <v>340661</v>
      </c>
      <c r="F91" s="329">
        <v>62541</v>
      </c>
      <c r="G91" s="329">
        <v>201818</v>
      </c>
      <c r="H91" s="500"/>
      <c r="I91" s="329">
        <v>52802</v>
      </c>
      <c r="J91" s="329">
        <v>8346</v>
      </c>
      <c r="K91" s="522"/>
      <c r="L91" s="186">
        <v>1098971</v>
      </c>
      <c r="M91" s="504"/>
      <c r="N91" s="492"/>
      <c r="O91" s="491"/>
      <c r="P91" s="491"/>
      <c r="Q91" s="491"/>
      <c r="R91" s="167">
        <v>0</v>
      </c>
      <c r="S91" s="567">
        <v>1098971</v>
      </c>
    </row>
    <row r="92" spans="1:19" x14ac:dyDescent="0.25">
      <c r="A92" s="511" t="s">
        <v>148</v>
      </c>
      <c r="B92" s="329">
        <v>43937</v>
      </c>
      <c r="C92" s="329">
        <v>22912</v>
      </c>
      <c r="D92" s="329">
        <v>85497</v>
      </c>
      <c r="E92" s="329">
        <v>119912</v>
      </c>
      <c r="F92" s="329">
        <v>22013</v>
      </c>
      <c r="G92" s="329">
        <v>71041</v>
      </c>
      <c r="H92" s="500"/>
      <c r="I92" s="329">
        <v>18588</v>
      </c>
      <c r="J92" s="329">
        <v>2939</v>
      </c>
      <c r="K92" s="522"/>
      <c r="L92" s="186">
        <v>386839</v>
      </c>
      <c r="M92" s="504"/>
      <c r="N92" s="492"/>
      <c r="O92" s="491"/>
      <c r="P92" s="491"/>
      <c r="Q92" s="491"/>
      <c r="R92" s="167">
        <v>0</v>
      </c>
      <c r="S92" s="567">
        <v>386839</v>
      </c>
    </row>
    <row r="93" spans="1:19" x14ac:dyDescent="0.25">
      <c r="A93" s="511" t="s">
        <v>149</v>
      </c>
      <c r="B93" s="330">
        <v>233600</v>
      </c>
      <c r="C93" s="330">
        <v>70522</v>
      </c>
      <c r="D93" s="330">
        <v>163365</v>
      </c>
      <c r="E93" s="329">
        <v>253684</v>
      </c>
      <c r="F93" s="330">
        <v>65856</v>
      </c>
      <c r="G93" s="329">
        <v>122132</v>
      </c>
      <c r="H93" s="500"/>
      <c r="I93" s="330">
        <v>56589</v>
      </c>
      <c r="J93" s="330">
        <v>0</v>
      </c>
      <c r="K93" s="522"/>
      <c r="L93" s="186">
        <v>965748</v>
      </c>
      <c r="M93" s="504"/>
      <c r="N93" s="492"/>
      <c r="O93" s="491"/>
      <c r="P93" s="491"/>
      <c r="Q93" s="491"/>
      <c r="R93" s="167">
        <v>0</v>
      </c>
      <c r="S93" s="567">
        <v>965748</v>
      </c>
    </row>
    <row r="94" spans="1:19" x14ac:dyDescent="0.25">
      <c r="A94" s="511" t="s">
        <v>204</v>
      </c>
      <c r="B94" s="500">
        <v>25000</v>
      </c>
      <c r="C94" s="512"/>
      <c r="D94" s="500"/>
      <c r="E94" s="500"/>
      <c r="F94" s="500"/>
      <c r="G94" s="500"/>
      <c r="H94" s="500"/>
      <c r="I94" s="500"/>
      <c r="J94" s="500"/>
      <c r="K94" s="522"/>
      <c r="L94" s="186">
        <v>25000</v>
      </c>
      <c r="M94" s="504"/>
      <c r="N94" s="492"/>
      <c r="O94" s="495"/>
      <c r="P94" s="495"/>
      <c r="Q94" s="491"/>
      <c r="R94" s="167"/>
      <c r="S94" s="568">
        <v>25000</v>
      </c>
    </row>
    <row r="95" spans="1:19" x14ac:dyDescent="0.25">
      <c r="A95" s="511" t="s">
        <v>150</v>
      </c>
      <c r="B95" s="500"/>
      <c r="C95" s="512"/>
      <c r="D95" s="36">
        <v>1715500</v>
      </c>
      <c r="E95" s="35">
        <v>277362</v>
      </c>
      <c r="F95" s="500"/>
      <c r="G95" s="500"/>
      <c r="H95" s="500"/>
      <c r="I95" s="500"/>
      <c r="J95" s="500">
        <v>48242</v>
      </c>
      <c r="K95" s="522"/>
      <c r="L95" s="186">
        <v>2041104</v>
      </c>
      <c r="M95" s="504"/>
      <c r="N95" s="492"/>
      <c r="O95" s="495"/>
      <c r="P95" s="495"/>
      <c r="Q95" s="491"/>
      <c r="R95" s="167"/>
      <c r="S95" s="568">
        <v>2041104</v>
      </c>
    </row>
    <row r="96" spans="1:19" x14ac:dyDescent="0.25">
      <c r="A96" s="513" t="s">
        <v>107</v>
      </c>
      <c r="B96" s="500"/>
      <c r="C96" s="500"/>
      <c r="D96" s="500"/>
      <c r="E96" s="500"/>
      <c r="F96" s="500"/>
      <c r="G96" s="500"/>
      <c r="H96" s="500"/>
      <c r="I96" s="500"/>
      <c r="J96" s="500"/>
      <c r="K96" s="522"/>
      <c r="L96" s="186">
        <v>0</v>
      </c>
      <c r="M96" s="504"/>
      <c r="N96" s="492"/>
      <c r="O96" s="495"/>
      <c r="P96" s="569">
        <v>14000</v>
      </c>
      <c r="Q96" s="491"/>
      <c r="R96" s="167"/>
      <c r="S96" s="568">
        <v>14000</v>
      </c>
    </row>
    <row r="97" spans="1:19" x14ac:dyDescent="0.25">
      <c r="A97" s="511" t="s">
        <v>169</v>
      </c>
      <c r="B97" s="500"/>
      <c r="C97" s="514"/>
      <c r="D97" s="500"/>
      <c r="E97" s="500"/>
      <c r="F97" s="500"/>
      <c r="G97" s="500"/>
      <c r="H97" s="500"/>
      <c r="I97" s="500"/>
      <c r="J97" s="500"/>
      <c r="K97" s="522"/>
      <c r="L97" s="213">
        <v>0</v>
      </c>
      <c r="M97" s="504"/>
      <c r="N97" s="492"/>
      <c r="O97" s="495"/>
      <c r="P97" s="495">
        <v>0</v>
      </c>
      <c r="Q97" s="491"/>
      <c r="R97" s="167"/>
      <c r="S97" s="568">
        <v>0</v>
      </c>
    </row>
    <row r="98" spans="1:19" x14ac:dyDescent="0.25">
      <c r="A98" s="515" t="s">
        <v>108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22"/>
      <c r="L98" s="185">
        <v>0</v>
      </c>
      <c r="M98" s="504"/>
      <c r="N98" s="492"/>
      <c r="O98" s="491"/>
      <c r="P98" s="491">
        <v>134042</v>
      </c>
      <c r="Q98" s="214"/>
      <c r="R98" s="167"/>
      <c r="S98" s="568">
        <v>134042</v>
      </c>
    </row>
    <row r="99" spans="1:19" x14ac:dyDescent="0.25">
      <c r="A99" s="515" t="s">
        <v>109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22"/>
      <c r="L99" s="185">
        <v>0</v>
      </c>
      <c r="M99" s="504"/>
      <c r="N99" s="492"/>
      <c r="O99" s="491"/>
      <c r="P99" s="491">
        <v>119900</v>
      </c>
      <c r="Q99" s="505"/>
      <c r="R99" s="167"/>
      <c r="S99" s="568">
        <v>119900</v>
      </c>
    </row>
    <row r="100" spans="1:19" x14ac:dyDescent="0.25">
      <c r="A100" s="515" t="s">
        <v>110</v>
      </c>
      <c r="B100" s="500"/>
      <c r="C100" s="500"/>
      <c r="D100" s="500"/>
      <c r="E100" s="500"/>
      <c r="F100" s="500"/>
      <c r="G100" s="500"/>
      <c r="H100" s="500"/>
      <c r="I100" s="500"/>
      <c r="J100" s="500"/>
      <c r="K100" s="522"/>
      <c r="L100" s="185">
        <v>0</v>
      </c>
      <c r="M100" s="504"/>
      <c r="N100" s="492"/>
      <c r="O100" s="491"/>
      <c r="P100" s="214">
        <v>25000</v>
      </c>
      <c r="Q100" s="495"/>
      <c r="R100" s="167"/>
      <c r="S100" s="568">
        <v>25000</v>
      </c>
    </row>
    <row r="101" spans="1:19" x14ac:dyDescent="0.25">
      <c r="A101" s="515" t="s">
        <v>111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22"/>
      <c r="L101" s="185">
        <v>0</v>
      </c>
      <c r="M101" s="504"/>
      <c r="N101" s="492"/>
      <c r="O101" s="491"/>
      <c r="P101" s="214">
        <v>202496</v>
      </c>
      <c r="Q101" s="491"/>
      <c r="R101" s="167"/>
      <c r="S101" s="568">
        <v>202496</v>
      </c>
    </row>
    <row r="102" spans="1:19" ht="24" x14ac:dyDescent="0.25">
      <c r="A102" s="515" t="s">
        <v>112</v>
      </c>
      <c r="B102" s="516"/>
      <c r="C102" s="516"/>
      <c r="D102" s="516"/>
      <c r="E102" s="516"/>
      <c r="F102" s="516"/>
      <c r="G102" s="516"/>
      <c r="H102" s="516"/>
      <c r="I102" s="516"/>
      <c r="J102" s="516"/>
      <c r="K102" s="525"/>
      <c r="L102" s="185">
        <v>0</v>
      </c>
      <c r="M102" s="504"/>
      <c r="N102" s="492"/>
      <c r="O102" s="491"/>
      <c r="P102" s="214">
        <v>15900</v>
      </c>
      <c r="Q102" s="214"/>
      <c r="R102" s="167"/>
      <c r="S102" s="568">
        <v>15900</v>
      </c>
    </row>
    <row r="103" spans="1:19" x14ac:dyDescent="0.25">
      <c r="A103" s="517" t="s">
        <v>176</v>
      </c>
      <c r="B103" s="516"/>
      <c r="C103" s="516"/>
      <c r="D103" s="516"/>
      <c r="E103" s="516"/>
      <c r="F103" s="516"/>
      <c r="G103" s="516"/>
      <c r="H103" s="516"/>
      <c r="I103" s="516"/>
      <c r="J103" s="516"/>
      <c r="K103" s="525"/>
      <c r="L103" s="185">
        <v>0</v>
      </c>
      <c r="M103" s="504"/>
      <c r="N103" s="492"/>
      <c r="O103" s="491"/>
      <c r="P103" s="214">
        <v>141120</v>
      </c>
      <c r="Q103" s="214"/>
      <c r="R103" s="167"/>
      <c r="S103" s="568">
        <v>141120</v>
      </c>
    </row>
    <row r="104" spans="1:19" x14ac:dyDescent="0.25">
      <c r="A104" s="511" t="s">
        <v>253</v>
      </c>
      <c r="B104" s="516">
        <v>1869.06</v>
      </c>
      <c r="C104" s="516">
        <v>1167.2</v>
      </c>
      <c r="D104" s="516">
        <v>4731.43</v>
      </c>
      <c r="E104" s="516">
        <v>4941.17</v>
      </c>
      <c r="F104" s="516"/>
      <c r="G104" s="516">
        <v>3790.6</v>
      </c>
      <c r="H104" s="516"/>
      <c r="I104" s="516">
        <v>354.19</v>
      </c>
      <c r="J104" s="516"/>
      <c r="K104" s="525"/>
      <c r="L104" s="213">
        <v>16853.649999999998</v>
      </c>
      <c r="M104" s="504"/>
      <c r="N104" s="492"/>
      <c r="O104" s="491">
        <v>1555.6</v>
      </c>
      <c r="P104" s="214"/>
      <c r="Q104" s="214"/>
      <c r="R104" s="167">
        <v>0</v>
      </c>
      <c r="S104" s="568">
        <v>18409.249999999996</v>
      </c>
    </row>
    <row r="105" spans="1:19" x14ac:dyDescent="0.25">
      <c r="A105" s="515" t="s">
        <v>207</v>
      </c>
      <c r="B105" s="516"/>
      <c r="C105" s="516"/>
      <c r="D105" s="516">
        <v>70000</v>
      </c>
      <c r="E105" s="516"/>
      <c r="F105" s="516"/>
      <c r="G105" s="516"/>
      <c r="H105" s="516"/>
      <c r="I105" s="516"/>
      <c r="J105" s="516"/>
      <c r="K105" s="525"/>
      <c r="L105" s="185">
        <v>70000</v>
      </c>
      <c r="M105" s="504"/>
      <c r="N105" s="492"/>
      <c r="O105" s="491"/>
      <c r="P105" s="214"/>
      <c r="Q105" s="214"/>
      <c r="R105" s="167"/>
      <c r="S105" s="568">
        <v>70000</v>
      </c>
    </row>
    <row r="106" spans="1:19" x14ac:dyDescent="0.25">
      <c r="A106" s="515" t="s">
        <v>115</v>
      </c>
      <c r="B106" s="516"/>
      <c r="C106" s="516"/>
      <c r="D106" s="516"/>
      <c r="E106" s="516"/>
      <c r="F106" s="516"/>
      <c r="G106" s="516"/>
      <c r="H106" s="516"/>
      <c r="I106" s="516"/>
      <c r="J106" s="516"/>
      <c r="K106" s="525"/>
      <c r="L106" s="185">
        <v>0</v>
      </c>
      <c r="M106" s="504"/>
      <c r="N106" s="492"/>
      <c r="O106" s="491"/>
      <c r="P106" s="214">
        <v>34142</v>
      </c>
      <c r="Q106" s="214"/>
      <c r="R106" s="167"/>
      <c r="S106" s="568">
        <v>34142</v>
      </c>
    </row>
    <row r="107" spans="1:19" x14ac:dyDescent="0.25">
      <c r="A107" s="517" t="s">
        <v>114</v>
      </c>
      <c r="B107" s="516"/>
      <c r="C107" s="516"/>
      <c r="D107" s="516"/>
      <c r="E107" s="516"/>
      <c r="F107" s="516"/>
      <c r="G107" s="516"/>
      <c r="H107" s="516"/>
      <c r="I107" s="516"/>
      <c r="J107" s="516"/>
      <c r="K107" s="525"/>
      <c r="L107" s="185">
        <v>0</v>
      </c>
      <c r="M107" s="504"/>
      <c r="N107" s="492"/>
      <c r="O107" s="491"/>
      <c r="P107" s="214">
        <v>10000</v>
      </c>
      <c r="Q107" s="214"/>
      <c r="R107" s="167"/>
      <c r="S107" s="568">
        <v>10000</v>
      </c>
    </row>
    <row r="108" spans="1:19" x14ac:dyDescent="0.25">
      <c r="A108" s="517" t="s">
        <v>228</v>
      </c>
      <c r="B108" s="516"/>
      <c r="C108" s="516"/>
      <c r="D108" s="516"/>
      <c r="E108" s="516"/>
      <c r="F108" s="516"/>
      <c r="G108" s="516"/>
      <c r="H108" s="516"/>
      <c r="I108" s="516"/>
      <c r="J108" s="516"/>
      <c r="K108" s="525"/>
      <c r="L108" s="185">
        <v>0</v>
      </c>
      <c r="M108" s="504"/>
      <c r="N108" s="492"/>
      <c r="O108" s="491"/>
      <c r="P108" s="215">
        <v>10000</v>
      </c>
      <c r="Q108" s="214"/>
      <c r="R108" s="167"/>
      <c r="S108" s="568">
        <v>10000</v>
      </c>
    </row>
    <row r="109" spans="1:19" x14ac:dyDescent="0.25">
      <c r="A109" s="515" t="s">
        <v>116</v>
      </c>
      <c r="B109" s="516"/>
      <c r="C109" s="500"/>
      <c r="D109" s="516"/>
      <c r="E109" s="516"/>
      <c r="F109" s="516"/>
      <c r="G109" s="516"/>
      <c r="H109" s="516"/>
      <c r="I109" s="516"/>
      <c r="J109" s="516"/>
      <c r="K109" s="525"/>
      <c r="L109" s="185">
        <v>0</v>
      </c>
      <c r="M109" s="504"/>
      <c r="N109" s="492"/>
      <c r="O109" s="491"/>
      <c r="P109" s="214">
        <v>0</v>
      </c>
      <c r="Q109" s="214"/>
      <c r="R109" s="167"/>
      <c r="S109" s="568">
        <v>0</v>
      </c>
    </row>
    <row r="110" spans="1:19" x14ac:dyDescent="0.25">
      <c r="A110" s="515" t="s">
        <v>117</v>
      </c>
      <c r="B110" s="516"/>
      <c r="C110" s="500"/>
      <c r="D110" s="516"/>
      <c r="E110" s="516"/>
      <c r="F110" s="516"/>
      <c r="G110" s="516"/>
      <c r="H110" s="516"/>
      <c r="I110" s="516"/>
      <c r="J110" s="516"/>
      <c r="K110" s="525"/>
      <c r="L110" s="185">
        <v>0</v>
      </c>
      <c r="M110" s="504"/>
      <c r="N110" s="492"/>
      <c r="O110" s="491"/>
      <c r="P110" s="214">
        <v>155000</v>
      </c>
      <c r="Q110" s="214"/>
      <c r="R110" s="167"/>
      <c r="S110" s="568">
        <v>155000</v>
      </c>
    </row>
    <row r="111" spans="1:19" ht="24" x14ac:dyDescent="0.25">
      <c r="A111" s="518" t="s">
        <v>196</v>
      </c>
      <c r="B111" s="500"/>
      <c r="C111" s="500">
        <v>3037.45</v>
      </c>
      <c r="D111" s="500">
        <v>2370</v>
      </c>
      <c r="E111" s="500">
        <v>948</v>
      </c>
      <c r="F111" s="500"/>
      <c r="G111" s="500">
        <v>3358.3</v>
      </c>
      <c r="H111" s="500"/>
      <c r="I111" s="500">
        <v>744.25</v>
      </c>
      <c r="J111" s="500"/>
      <c r="K111" s="522"/>
      <c r="L111" s="215">
        <v>10458</v>
      </c>
      <c r="M111" s="504"/>
      <c r="N111" s="492"/>
      <c r="O111" s="491">
        <v>145145</v>
      </c>
      <c r="P111" s="215">
        <v>13597</v>
      </c>
      <c r="Q111" s="214"/>
      <c r="R111" s="167"/>
      <c r="S111" s="568">
        <v>169200</v>
      </c>
    </row>
    <row r="112" spans="1:19" x14ac:dyDescent="0.25">
      <c r="A112" s="515" t="s">
        <v>118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22"/>
      <c r="L112" s="215">
        <v>0</v>
      </c>
      <c r="M112" s="504"/>
      <c r="N112" s="492"/>
      <c r="O112" s="491"/>
      <c r="P112" s="507"/>
      <c r="Q112" s="215">
        <v>6760</v>
      </c>
      <c r="R112" s="167"/>
      <c r="S112" s="568">
        <v>6760</v>
      </c>
    </row>
    <row r="113" spans="1:19" x14ac:dyDescent="0.25">
      <c r="A113" s="515" t="s">
        <v>119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22"/>
      <c r="L113" s="215">
        <v>0</v>
      </c>
      <c r="M113" s="506"/>
      <c r="N113" s="496"/>
      <c r="O113" s="495"/>
      <c r="P113" s="507"/>
      <c r="Q113" s="215">
        <v>13520</v>
      </c>
      <c r="R113" s="167"/>
      <c r="S113" s="568">
        <v>13520</v>
      </c>
    </row>
    <row r="114" spans="1:19" x14ac:dyDescent="0.25">
      <c r="A114" s="517" t="s">
        <v>170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22"/>
      <c r="L114" s="215">
        <v>0</v>
      </c>
      <c r="M114" s="506"/>
      <c r="N114" s="496"/>
      <c r="O114" s="495"/>
      <c r="P114" s="214"/>
      <c r="Q114" s="215">
        <v>40000</v>
      </c>
      <c r="R114" s="167"/>
      <c r="S114" s="568">
        <v>40000</v>
      </c>
    </row>
    <row r="115" spans="1:19" x14ac:dyDescent="0.25">
      <c r="A115" s="517" t="s">
        <v>171</v>
      </c>
      <c r="B115" s="500">
        <v>21845</v>
      </c>
      <c r="C115" s="500">
        <v>14000</v>
      </c>
      <c r="D115" s="500">
        <v>24650</v>
      </c>
      <c r="E115" s="500">
        <v>54488</v>
      </c>
      <c r="F115" s="500">
        <v>11000</v>
      </c>
      <c r="G115" s="500">
        <v>13000</v>
      </c>
      <c r="H115" s="500"/>
      <c r="I115" s="500">
        <v>12000</v>
      </c>
      <c r="J115" s="500">
        <v>2000</v>
      </c>
      <c r="K115" s="522"/>
      <c r="L115" s="215">
        <v>152983</v>
      </c>
      <c r="M115" s="506"/>
      <c r="N115" s="496"/>
      <c r="O115" s="495"/>
      <c r="P115" s="214"/>
      <c r="Q115" s="215">
        <v>2017</v>
      </c>
      <c r="R115" s="167"/>
      <c r="S115" s="568">
        <v>155000</v>
      </c>
    </row>
    <row r="116" spans="1:19" x14ac:dyDescent="0.25">
      <c r="A116" s="517" t="s">
        <v>113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22"/>
      <c r="L116" s="215">
        <v>0</v>
      </c>
      <c r="M116" s="506"/>
      <c r="N116" s="496"/>
      <c r="O116" s="495"/>
      <c r="P116" s="214"/>
      <c r="Q116" s="215">
        <v>10000</v>
      </c>
      <c r="R116" s="167"/>
      <c r="S116" s="568">
        <v>10000</v>
      </c>
    </row>
    <row r="117" spans="1:19" x14ac:dyDescent="0.25">
      <c r="A117" s="519" t="s">
        <v>172</v>
      </c>
      <c r="B117" s="500">
        <v>13509</v>
      </c>
      <c r="C117" s="500">
        <v>11484</v>
      </c>
      <c r="D117" s="500"/>
      <c r="E117" s="500">
        <v>22807.62</v>
      </c>
      <c r="F117" s="500"/>
      <c r="G117" s="500">
        <v>13482</v>
      </c>
      <c r="H117" s="500"/>
      <c r="I117" s="500">
        <v>26991</v>
      </c>
      <c r="J117" s="500">
        <v>3467</v>
      </c>
      <c r="K117" s="522"/>
      <c r="L117" s="215">
        <v>91740.62</v>
      </c>
      <c r="M117" s="506"/>
      <c r="N117" s="496"/>
      <c r="O117" s="495"/>
      <c r="P117" s="214"/>
      <c r="Q117" s="571">
        <v>79499.38</v>
      </c>
      <c r="R117" s="167"/>
      <c r="S117" s="568">
        <v>171240</v>
      </c>
    </row>
    <row r="118" spans="1:19" x14ac:dyDescent="0.25">
      <c r="A118" s="517" t="s">
        <v>173</v>
      </c>
      <c r="B118" s="500"/>
      <c r="C118" s="500"/>
      <c r="D118" s="500"/>
      <c r="E118" s="500"/>
      <c r="F118" s="500"/>
      <c r="G118" s="500"/>
      <c r="H118" s="500"/>
      <c r="I118" s="500"/>
      <c r="J118" s="500"/>
      <c r="K118" s="522"/>
      <c r="L118" s="215">
        <v>0</v>
      </c>
      <c r="M118" s="506"/>
      <c r="N118" s="496"/>
      <c r="O118" s="495"/>
      <c r="P118" s="507"/>
      <c r="Q118" s="215">
        <v>119000</v>
      </c>
      <c r="R118" s="167"/>
      <c r="S118" s="568">
        <v>119000</v>
      </c>
    </row>
    <row r="119" spans="1:19" x14ac:dyDescent="0.25">
      <c r="A119" s="517" t="s">
        <v>174</v>
      </c>
      <c r="B119" s="500"/>
      <c r="C119" s="500"/>
      <c r="D119" s="500"/>
      <c r="E119" s="500"/>
      <c r="F119" s="500"/>
      <c r="G119" s="500"/>
      <c r="H119" s="500"/>
      <c r="I119" s="500"/>
      <c r="J119" s="500"/>
      <c r="K119" s="522"/>
      <c r="L119" s="213">
        <v>0</v>
      </c>
      <c r="M119" s="504"/>
      <c r="N119" s="492"/>
      <c r="O119" s="491"/>
      <c r="P119" s="570"/>
      <c r="Q119" s="571">
        <v>46080</v>
      </c>
      <c r="R119" s="167"/>
      <c r="S119" s="568">
        <v>46080</v>
      </c>
    </row>
    <row r="120" spans="1:19" x14ac:dyDescent="0.25">
      <c r="A120" s="517" t="s">
        <v>175</v>
      </c>
      <c r="B120" s="500">
        <v>-91499.36</v>
      </c>
      <c r="C120" s="500"/>
      <c r="D120" s="500">
        <v>-198805.28</v>
      </c>
      <c r="E120" s="500">
        <v>-108778.54</v>
      </c>
      <c r="F120" s="500"/>
      <c r="G120" s="500"/>
      <c r="H120" s="500"/>
      <c r="I120" s="500"/>
      <c r="J120" s="500"/>
      <c r="K120" s="522"/>
      <c r="L120" s="213">
        <v>-399083.18</v>
      </c>
      <c r="M120" s="504"/>
      <c r="N120" s="492"/>
      <c r="O120" s="491">
        <v>-74008.87</v>
      </c>
      <c r="P120" s="507"/>
      <c r="Q120" s="571">
        <v>657070.81000000006</v>
      </c>
      <c r="R120" s="167"/>
      <c r="S120" s="567">
        <v>183978.76000000007</v>
      </c>
    </row>
    <row r="121" spans="1:19" ht="15.75" thickBot="1" x14ac:dyDescent="0.3">
      <c r="A121" s="574" t="s">
        <v>255</v>
      </c>
      <c r="B121" s="575">
        <v>31933</v>
      </c>
      <c r="C121" s="575">
        <v>25030</v>
      </c>
      <c r="D121" s="575">
        <v>321821.43</v>
      </c>
      <c r="E121" s="575">
        <v>27705</v>
      </c>
      <c r="F121" s="575">
        <v>11720</v>
      </c>
      <c r="G121" s="575">
        <v>4000</v>
      </c>
      <c r="H121" s="575"/>
      <c r="I121" s="575">
        <v>7312</v>
      </c>
      <c r="J121" s="575"/>
      <c r="K121" s="576"/>
      <c r="L121" s="573">
        <v>429521.43</v>
      </c>
      <c r="M121" s="508"/>
      <c r="N121" s="510"/>
      <c r="O121" s="509"/>
      <c r="P121" s="577">
        <v>0</v>
      </c>
      <c r="Q121" s="509"/>
      <c r="R121" s="172">
        <v>0</v>
      </c>
      <c r="S121" s="572">
        <v>429521.43</v>
      </c>
    </row>
    <row r="122" spans="1:19" ht="15.75" thickBot="1" x14ac:dyDescent="0.3">
      <c r="A122" s="311" t="s">
        <v>120</v>
      </c>
      <c r="B122" s="218">
        <v>464426</v>
      </c>
      <c r="C122" s="218">
        <v>103243</v>
      </c>
      <c r="D122" s="218">
        <v>400835</v>
      </c>
      <c r="E122" s="218">
        <v>577714</v>
      </c>
      <c r="F122" s="218">
        <v>19158</v>
      </c>
      <c r="G122" s="218">
        <v>222338</v>
      </c>
      <c r="H122" s="217"/>
      <c r="I122" s="217">
        <v>0</v>
      </c>
      <c r="J122" s="217">
        <v>4186</v>
      </c>
      <c r="K122" s="446"/>
      <c r="L122" s="219">
        <v>1791900</v>
      </c>
      <c r="M122" s="218"/>
      <c r="N122" s="217"/>
      <c r="O122" s="220"/>
      <c r="P122" s="219"/>
      <c r="Q122" s="220"/>
      <c r="R122" s="446"/>
      <c r="S122" s="217">
        <v>1791900</v>
      </c>
    </row>
    <row r="123" spans="1:19" ht="15.75" thickBot="1" x14ac:dyDescent="0.3">
      <c r="A123" s="578" t="s">
        <v>121</v>
      </c>
      <c r="B123" s="579">
        <v>42030</v>
      </c>
      <c r="C123" s="579">
        <v>224236</v>
      </c>
      <c r="D123" s="579">
        <v>85085</v>
      </c>
      <c r="E123" s="579">
        <v>3449</v>
      </c>
      <c r="F123" s="579">
        <v>51889</v>
      </c>
      <c r="G123" s="579">
        <v>144942</v>
      </c>
      <c r="H123" s="580"/>
      <c r="I123" s="580">
        <v>14270</v>
      </c>
      <c r="J123" s="217">
        <v>27819</v>
      </c>
      <c r="K123" s="581"/>
      <c r="L123" s="582">
        <v>593720</v>
      </c>
      <c r="M123" s="579"/>
      <c r="N123" s="580"/>
      <c r="O123" s="583"/>
      <c r="P123" s="582"/>
      <c r="Q123" s="583"/>
      <c r="R123" s="581"/>
      <c r="S123" s="580">
        <v>593720</v>
      </c>
    </row>
    <row r="124" spans="1:19" ht="15.75" thickBot="1" x14ac:dyDescent="0.3">
      <c r="A124" s="309" t="s">
        <v>122</v>
      </c>
      <c r="B124" s="208"/>
      <c r="C124" s="205"/>
      <c r="D124" s="204">
        <v>104050</v>
      </c>
      <c r="E124" s="204"/>
      <c r="F124" s="204"/>
      <c r="G124" s="204"/>
      <c r="H124" s="204"/>
      <c r="I124" s="204"/>
      <c r="J124" s="204"/>
      <c r="K124" s="207"/>
      <c r="L124" s="206">
        <v>104050</v>
      </c>
      <c r="M124" s="208"/>
      <c r="N124" s="204"/>
      <c r="O124" s="205">
        <v>195669</v>
      </c>
      <c r="P124" s="204"/>
      <c r="Q124" s="205"/>
      <c r="R124" s="207">
        <v>0</v>
      </c>
      <c r="S124" s="223">
        <v>299719</v>
      </c>
    </row>
    <row r="125" spans="1:19" ht="15.75" hidden="1" thickBot="1" x14ac:dyDescent="0.3">
      <c r="A125" s="303" t="s">
        <v>123</v>
      </c>
      <c r="B125" s="156"/>
      <c r="C125" s="158"/>
      <c r="D125" s="155"/>
      <c r="E125" s="155"/>
      <c r="F125" s="155"/>
      <c r="G125" s="155"/>
      <c r="H125" s="183"/>
      <c r="I125" s="155"/>
      <c r="J125" s="183"/>
      <c r="K125" s="301"/>
      <c r="L125" s="222">
        <v>0</v>
      </c>
      <c r="M125" s="156"/>
      <c r="N125" s="155"/>
      <c r="O125" s="158"/>
      <c r="P125" s="155"/>
      <c r="Q125" s="158"/>
      <c r="R125" s="161" t="e">
        <v>#REF!</v>
      </c>
      <c r="S125" s="285" t="e">
        <v>#REF!</v>
      </c>
    </row>
    <row r="126" spans="1:19" ht="15.75" thickBot="1" x14ac:dyDescent="0.3">
      <c r="A126" s="309" t="s">
        <v>124</v>
      </c>
      <c r="B126" s="221">
        <v>536946</v>
      </c>
      <c r="C126" s="221">
        <v>286109</v>
      </c>
      <c r="D126" s="223">
        <v>570301</v>
      </c>
      <c r="E126" s="223">
        <v>270813</v>
      </c>
      <c r="F126" s="223">
        <v>83841</v>
      </c>
      <c r="G126" s="223">
        <v>1109277.6800000002</v>
      </c>
      <c r="H126" s="223">
        <v>0</v>
      </c>
      <c r="I126" s="223">
        <v>256405</v>
      </c>
      <c r="J126" s="223">
        <v>22960</v>
      </c>
      <c r="K126" s="447">
        <v>0</v>
      </c>
      <c r="L126" s="206">
        <v>3136652.68</v>
      </c>
      <c r="M126" s="221">
        <v>4709189.13</v>
      </c>
      <c r="N126" s="223">
        <v>63137</v>
      </c>
      <c r="O126" s="223">
        <v>37894</v>
      </c>
      <c r="P126" s="223">
        <v>0</v>
      </c>
      <c r="Q126" s="224">
        <v>0</v>
      </c>
      <c r="R126" s="447">
        <v>100000</v>
      </c>
      <c r="S126" s="223">
        <v>8046872.8100000005</v>
      </c>
    </row>
    <row r="127" spans="1:19" ht="15.75" thickBot="1" x14ac:dyDescent="0.3">
      <c r="A127" s="304" t="s">
        <v>125</v>
      </c>
      <c r="B127" s="226">
        <v>134766</v>
      </c>
      <c r="C127" s="226">
        <v>6124</v>
      </c>
      <c r="D127" s="225">
        <v>123128</v>
      </c>
      <c r="E127" s="225">
        <v>16368</v>
      </c>
      <c r="F127" s="225">
        <v>43832</v>
      </c>
      <c r="G127" s="225">
        <v>12034</v>
      </c>
      <c r="H127" s="225"/>
      <c r="I127" s="225">
        <v>28984</v>
      </c>
      <c r="J127" s="225">
        <v>10070</v>
      </c>
      <c r="K127" s="448"/>
      <c r="L127" s="196">
        <v>375306</v>
      </c>
      <c r="M127" s="226"/>
      <c r="N127" s="225"/>
      <c r="O127" s="225"/>
      <c r="P127" s="225"/>
      <c r="Q127" s="225"/>
      <c r="R127" s="448"/>
      <c r="S127" s="471">
        <v>375306</v>
      </c>
    </row>
    <row r="128" spans="1:19" x14ac:dyDescent="0.25">
      <c r="A128" s="304" t="s">
        <v>126</v>
      </c>
      <c r="B128" s="156"/>
      <c r="C128" s="156"/>
      <c r="D128" s="155"/>
      <c r="E128" s="155"/>
      <c r="F128" s="155"/>
      <c r="G128" s="155"/>
      <c r="H128" s="155"/>
      <c r="I128" s="155"/>
      <c r="J128" s="155"/>
      <c r="K128" s="161"/>
      <c r="L128" s="190">
        <v>0</v>
      </c>
      <c r="M128" s="156"/>
      <c r="N128" s="155"/>
      <c r="O128" s="155"/>
      <c r="P128" s="155"/>
      <c r="Q128" s="155"/>
      <c r="R128" s="161"/>
      <c r="S128" s="470">
        <v>0</v>
      </c>
    </row>
    <row r="129" spans="1:19" ht="24" x14ac:dyDescent="0.25">
      <c r="A129" s="305" t="s">
        <v>127</v>
      </c>
      <c r="B129" s="227">
        <v>298156</v>
      </c>
      <c r="C129" s="227">
        <v>117519</v>
      </c>
      <c r="D129" s="174">
        <v>341171</v>
      </c>
      <c r="E129" s="174">
        <v>183870</v>
      </c>
      <c r="F129" s="174">
        <v>0</v>
      </c>
      <c r="G129" s="174">
        <v>205228</v>
      </c>
      <c r="H129" s="174"/>
      <c r="I129" s="174">
        <v>166404</v>
      </c>
      <c r="J129" s="174">
        <v>0</v>
      </c>
      <c r="K129" s="300"/>
      <c r="L129" s="190">
        <v>1312348</v>
      </c>
      <c r="M129" s="227"/>
      <c r="N129" s="174"/>
      <c r="O129" s="174"/>
      <c r="P129" s="174"/>
      <c r="Q129" s="174"/>
      <c r="R129" s="300"/>
      <c r="S129" s="470">
        <v>1312348</v>
      </c>
    </row>
    <row r="130" spans="1:19" ht="15.75" thickBot="1" x14ac:dyDescent="0.3">
      <c r="A130" s="305" t="s">
        <v>128</v>
      </c>
      <c r="B130" s="228">
        <v>104024</v>
      </c>
      <c r="C130" s="228">
        <v>36160</v>
      </c>
      <c r="D130" s="181">
        <v>104975</v>
      </c>
      <c r="E130" s="181">
        <v>56575</v>
      </c>
      <c r="F130" s="181">
        <v>40009</v>
      </c>
      <c r="G130" s="181">
        <v>68383</v>
      </c>
      <c r="H130" s="181"/>
      <c r="I130" s="181">
        <v>51817</v>
      </c>
      <c r="J130" s="181">
        <v>12890</v>
      </c>
      <c r="K130" s="265"/>
      <c r="L130" s="190">
        <v>474833</v>
      </c>
      <c r="M130" s="228"/>
      <c r="N130" s="181"/>
      <c r="O130" s="181">
        <v>13567</v>
      </c>
      <c r="P130" s="181">
        <v>0</v>
      </c>
      <c r="Q130" s="181"/>
      <c r="R130" s="161"/>
      <c r="S130" s="287">
        <v>488400</v>
      </c>
    </row>
    <row r="131" spans="1:19" ht="15.75" thickBot="1" x14ac:dyDescent="0.3">
      <c r="A131" s="312" t="s">
        <v>129</v>
      </c>
      <c r="B131" s="307">
        <v>0</v>
      </c>
      <c r="C131" s="230">
        <v>126306</v>
      </c>
      <c r="D131" s="229">
        <v>1027</v>
      </c>
      <c r="E131" s="229">
        <v>14000</v>
      </c>
      <c r="F131" s="229">
        <v>0</v>
      </c>
      <c r="G131" s="229">
        <v>823632.68</v>
      </c>
      <c r="H131" s="229">
        <v>0</v>
      </c>
      <c r="I131" s="229">
        <v>9200</v>
      </c>
      <c r="J131" s="229">
        <v>0</v>
      </c>
      <c r="K131" s="449">
        <v>0</v>
      </c>
      <c r="L131" s="231">
        <v>974165.68</v>
      </c>
      <c r="M131" s="307">
        <v>4709189.13</v>
      </c>
      <c r="N131" s="229">
        <v>63137</v>
      </c>
      <c r="O131" s="229">
        <v>24327</v>
      </c>
      <c r="P131" s="229">
        <v>0</v>
      </c>
      <c r="Q131" s="230">
        <v>0</v>
      </c>
      <c r="R131" s="449">
        <v>100000</v>
      </c>
      <c r="S131" s="472">
        <v>5870818.8099999996</v>
      </c>
    </row>
    <row r="132" spans="1:19" ht="15.75" thickBot="1" x14ac:dyDescent="0.3">
      <c r="A132" s="313" t="s">
        <v>130</v>
      </c>
      <c r="B132" s="308"/>
      <c r="C132" s="233"/>
      <c r="D132" s="232"/>
      <c r="E132" s="232"/>
      <c r="F132" s="232"/>
      <c r="G132" s="232">
        <v>815734.68</v>
      </c>
      <c r="H132" s="232">
        <v>0</v>
      </c>
      <c r="I132" s="232"/>
      <c r="J132" s="232"/>
      <c r="K132" s="450">
        <v>0</v>
      </c>
      <c r="L132" s="234">
        <v>815734.68</v>
      </c>
      <c r="M132" s="540">
        <v>4709189.13</v>
      </c>
      <c r="N132" s="232">
        <v>0</v>
      </c>
      <c r="O132" s="233">
        <v>0</v>
      </c>
      <c r="P132" s="232">
        <v>0</v>
      </c>
      <c r="Q132" s="233">
        <v>0</v>
      </c>
      <c r="R132" s="450">
        <v>100000</v>
      </c>
      <c r="S132" s="473">
        <v>5624923.8099999996</v>
      </c>
    </row>
    <row r="133" spans="1:19" x14ac:dyDescent="0.25">
      <c r="A133" s="235" t="s">
        <v>131</v>
      </c>
      <c r="B133" s="236"/>
      <c r="C133" s="237"/>
      <c r="D133" s="236"/>
      <c r="E133" s="236"/>
      <c r="F133" s="236"/>
      <c r="G133" s="238">
        <v>358372</v>
      </c>
      <c r="H133" s="239"/>
      <c r="I133" s="236"/>
      <c r="J133" s="236"/>
      <c r="K133" s="526"/>
      <c r="L133" s="240">
        <v>358372</v>
      </c>
      <c r="M133" s="541">
        <v>1500917</v>
      </c>
      <c r="N133" s="241"/>
      <c r="O133" s="242"/>
      <c r="P133" s="241"/>
      <c r="Q133" s="243"/>
      <c r="R133" s="451">
        <v>0</v>
      </c>
      <c r="S133" s="474">
        <v>1859289</v>
      </c>
    </row>
    <row r="134" spans="1:19" ht="24" x14ac:dyDescent="0.25">
      <c r="A134" s="235" t="s">
        <v>167</v>
      </c>
      <c r="B134" s="236"/>
      <c r="C134" s="237"/>
      <c r="D134" s="236"/>
      <c r="E134" s="236"/>
      <c r="F134" s="236"/>
      <c r="G134" s="239">
        <v>50000</v>
      </c>
      <c r="H134" s="239"/>
      <c r="I134" s="236"/>
      <c r="J134" s="236"/>
      <c r="K134" s="526"/>
      <c r="L134" s="240">
        <v>50000</v>
      </c>
      <c r="M134" s="541">
        <v>191409</v>
      </c>
      <c r="N134" s="241"/>
      <c r="O134" s="242"/>
      <c r="P134" s="241"/>
      <c r="Q134" s="243"/>
      <c r="R134" s="451">
        <v>0</v>
      </c>
      <c r="S134" s="474">
        <v>241409</v>
      </c>
    </row>
    <row r="135" spans="1:19" x14ac:dyDescent="0.25">
      <c r="A135" s="314" t="s">
        <v>132</v>
      </c>
      <c r="B135" s="244"/>
      <c r="C135" s="245"/>
      <c r="D135" s="244"/>
      <c r="E135" s="244"/>
      <c r="F135" s="244"/>
      <c r="G135" s="244">
        <v>126147</v>
      </c>
      <c r="H135" s="246"/>
      <c r="I135" s="244"/>
      <c r="J135" s="244"/>
      <c r="K135" s="527"/>
      <c r="L135" s="247">
        <v>126147</v>
      </c>
      <c r="M135" s="542">
        <v>528322</v>
      </c>
      <c r="N135" s="248"/>
      <c r="O135" s="249"/>
      <c r="P135" s="248"/>
      <c r="Q135" s="250"/>
      <c r="R135" s="452">
        <v>0</v>
      </c>
      <c r="S135" s="475">
        <v>654469</v>
      </c>
    </row>
    <row r="136" spans="1:19" x14ac:dyDescent="0.25">
      <c r="A136" s="251" t="s">
        <v>133</v>
      </c>
      <c r="B136" s="252"/>
      <c r="C136" s="253"/>
      <c r="D136" s="252"/>
      <c r="E136" s="252"/>
      <c r="F136" s="252"/>
      <c r="G136" s="252"/>
      <c r="H136" s="254"/>
      <c r="I136" s="252"/>
      <c r="J136" s="252"/>
      <c r="K136" s="528"/>
      <c r="L136" s="587">
        <v>0</v>
      </c>
      <c r="M136" s="543"/>
      <c r="N136" s="252"/>
      <c r="O136" s="253"/>
      <c r="P136" s="252"/>
      <c r="Q136" s="255"/>
      <c r="R136" s="453"/>
      <c r="S136" s="588">
        <v>0</v>
      </c>
    </row>
    <row r="137" spans="1:19" x14ac:dyDescent="0.25">
      <c r="A137" s="251" t="s">
        <v>134</v>
      </c>
      <c r="B137" s="252"/>
      <c r="C137" s="253"/>
      <c r="D137" s="252"/>
      <c r="E137" s="252"/>
      <c r="F137" s="252"/>
      <c r="G137" s="252"/>
      <c r="H137" s="254"/>
      <c r="I137" s="252"/>
      <c r="J137" s="252"/>
      <c r="K137" s="528"/>
      <c r="L137" s="587">
        <v>0</v>
      </c>
      <c r="M137" s="543"/>
      <c r="N137" s="252"/>
      <c r="O137" s="253"/>
      <c r="P137" s="252"/>
      <c r="Q137" s="255"/>
      <c r="R137" s="453"/>
      <c r="S137" s="588">
        <v>0</v>
      </c>
    </row>
    <row r="138" spans="1:19" ht="24" x14ac:dyDescent="0.25">
      <c r="A138" s="314" t="s">
        <v>168</v>
      </c>
      <c r="B138" s="315"/>
      <c r="C138" s="316"/>
      <c r="D138" s="315"/>
      <c r="E138" s="315"/>
      <c r="F138" s="315"/>
      <c r="G138" s="315">
        <v>17600</v>
      </c>
      <c r="H138" s="317"/>
      <c r="I138" s="315"/>
      <c r="J138" s="315"/>
      <c r="K138" s="529"/>
      <c r="L138" s="247">
        <v>17600</v>
      </c>
      <c r="M138" s="544">
        <v>67376</v>
      </c>
      <c r="N138" s="315"/>
      <c r="O138" s="316"/>
      <c r="P138" s="315"/>
      <c r="Q138" s="318"/>
      <c r="R138" s="454">
        <v>0</v>
      </c>
      <c r="S138" s="475">
        <v>84976</v>
      </c>
    </row>
    <row r="139" spans="1:19" x14ac:dyDescent="0.25">
      <c r="A139" s="298" t="s">
        <v>135</v>
      </c>
      <c r="B139" s="257"/>
      <c r="C139" s="258"/>
      <c r="D139" s="257"/>
      <c r="E139" s="257"/>
      <c r="F139" s="257"/>
      <c r="G139" s="257">
        <v>225820</v>
      </c>
      <c r="H139" s="257"/>
      <c r="I139" s="257"/>
      <c r="J139" s="257"/>
      <c r="K139" s="455"/>
      <c r="L139" s="256">
        <v>225820</v>
      </c>
      <c r="M139" s="545">
        <v>958548</v>
      </c>
      <c r="N139" s="257"/>
      <c r="O139" s="258"/>
      <c r="P139" s="257"/>
      <c r="Q139" s="259"/>
      <c r="R139" s="455">
        <v>0</v>
      </c>
      <c r="S139" s="476">
        <v>1184368</v>
      </c>
    </row>
    <row r="140" spans="1:19" x14ac:dyDescent="0.25">
      <c r="A140" s="344" t="s">
        <v>254</v>
      </c>
      <c r="B140" s="345"/>
      <c r="C140" s="346"/>
      <c r="D140" s="345"/>
      <c r="E140" s="345"/>
      <c r="F140" s="345"/>
      <c r="G140" s="345">
        <v>2452.6799999999998</v>
      </c>
      <c r="H140" s="345"/>
      <c r="I140" s="345"/>
      <c r="J140" s="345"/>
      <c r="K140" s="456"/>
      <c r="L140" s="343">
        <v>2452.6799999999998</v>
      </c>
      <c r="M140" s="584">
        <v>6998.9699999999993</v>
      </c>
      <c r="N140" s="347"/>
      <c r="O140" s="348"/>
      <c r="P140" s="347"/>
      <c r="Q140" s="349"/>
      <c r="R140" s="456">
        <v>0</v>
      </c>
      <c r="S140" s="585">
        <v>9451.65</v>
      </c>
    </row>
    <row r="141" spans="1:19" x14ac:dyDescent="0.25">
      <c r="A141" s="260" t="s">
        <v>136</v>
      </c>
      <c r="B141" s="174"/>
      <c r="C141" s="178"/>
      <c r="D141" s="174"/>
      <c r="E141" s="174"/>
      <c r="F141" s="174"/>
      <c r="G141" s="257">
        <v>5197</v>
      </c>
      <c r="H141" s="174"/>
      <c r="I141" s="174"/>
      <c r="J141" s="174"/>
      <c r="K141" s="300"/>
      <c r="L141" s="256">
        <v>5197</v>
      </c>
      <c r="M141" s="545">
        <v>301557</v>
      </c>
      <c r="N141" s="174"/>
      <c r="O141" s="178"/>
      <c r="P141" s="174"/>
      <c r="Q141" s="261"/>
      <c r="R141" s="455">
        <v>0</v>
      </c>
      <c r="S141" s="476">
        <v>306754</v>
      </c>
    </row>
    <row r="142" spans="1:19" x14ac:dyDescent="0.25">
      <c r="A142" s="262" t="s">
        <v>201</v>
      </c>
      <c r="B142" s="176"/>
      <c r="C142" s="267">
        <v>100000</v>
      </c>
      <c r="D142" s="266"/>
      <c r="E142" s="176"/>
      <c r="F142" s="176"/>
      <c r="G142" s="266"/>
      <c r="H142" s="176"/>
      <c r="I142" s="176"/>
      <c r="J142" s="176"/>
      <c r="K142" s="299"/>
      <c r="L142" s="190">
        <v>100000</v>
      </c>
      <c r="M142" s="175"/>
      <c r="N142" s="176"/>
      <c r="O142" s="176">
        <v>0</v>
      </c>
      <c r="P142" s="267">
        <v>0</v>
      </c>
      <c r="Q142" s="177"/>
      <c r="R142" s="591">
        <v>100000</v>
      </c>
      <c r="S142" s="334">
        <v>200000</v>
      </c>
    </row>
    <row r="143" spans="1:19" x14ac:dyDescent="0.25">
      <c r="A143" s="262" t="s">
        <v>190</v>
      </c>
      <c r="B143" s="176"/>
      <c r="C143" s="266"/>
      <c r="D143" s="266"/>
      <c r="E143" s="176"/>
      <c r="F143" s="176"/>
      <c r="G143" s="266"/>
      <c r="H143" s="176"/>
      <c r="I143" s="176"/>
      <c r="J143" s="176"/>
      <c r="K143" s="299"/>
      <c r="L143" s="190">
        <v>0</v>
      </c>
      <c r="M143" s="175"/>
      <c r="N143" s="176">
        <v>63137</v>
      </c>
      <c r="O143" s="176"/>
      <c r="P143" s="267">
        <v>0</v>
      </c>
      <c r="Q143" s="177"/>
      <c r="R143" s="176"/>
      <c r="S143" s="264">
        <v>63137</v>
      </c>
    </row>
    <row r="144" spans="1:19" x14ac:dyDescent="0.25">
      <c r="A144" s="268" t="s">
        <v>137</v>
      </c>
      <c r="B144" s="176"/>
      <c r="C144" s="29">
        <v>26306</v>
      </c>
      <c r="D144" s="32">
        <v>1027</v>
      </c>
      <c r="E144" s="32"/>
      <c r="F144" s="32"/>
      <c r="G144" s="32">
        <v>7898</v>
      </c>
      <c r="H144" s="176"/>
      <c r="I144" s="176"/>
      <c r="J144" s="176"/>
      <c r="K144" s="299"/>
      <c r="L144" s="190">
        <v>35231</v>
      </c>
      <c r="M144" s="175"/>
      <c r="N144" s="176"/>
      <c r="O144" s="176">
        <v>24327</v>
      </c>
      <c r="P144" s="176">
        <v>0</v>
      </c>
      <c r="Q144" s="177"/>
      <c r="R144" s="176"/>
      <c r="S144" s="269">
        <v>59558</v>
      </c>
    </row>
    <row r="145" spans="1:19" x14ac:dyDescent="0.25">
      <c r="A145" s="493" t="s">
        <v>248</v>
      </c>
      <c r="B145" s="350"/>
      <c r="C145" s="350"/>
      <c r="D145" s="350"/>
      <c r="E145" s="350"/>
      <c r="F145" s="350"/>
      <c r="G145" s="350">
        <v>30146</v>
      </c>
      <c r="H145" s="350"/>
      <c r="I145" s="350"/>
      <c r="J145" s="350"/>
      <c r="K145" s="609"/>
      <c r="L145" s="617">
        <v>30146</v>
      </c>
      <c r="M145" s="615">
        <v>1154061.1599999999</v>
      </c>
      <c r="N145" s="350"/>
      <c r="O145" s="350"/>
      <c r="P145" s="350">
        <v>0</v>
      </c>
      <c r="Q145" s="592"/>
      <c r="R145" s="350">
        <v>0</v>
      </c>
      <c r="S145" s="589">
        <v>1184207.1599999999</v>
      </c>
    </row>
    <row r="146" spans="1:19" x14ac:dyDescent="0.25">
      <c r="A146" s="154" t="s">
        <v>256</v>
      </c>
      <c r="B146" s="176"/>
      <c r="C146" s="176"/>
      <c r="D146" s="176"/>
      <c r="E146" s="593">
        <v>14000</v>
      </c>
      <c r="F146" s="176"/>
      <c r="G146" s="482"/>
      <c r="H146" s="176"/>
      <c r="I146" s="593">
        <v>9200</v>
      </c>
      <c r="J146" s="176"/>
      <c r="K146" s="299"/>
      <c r="L146" s="190">
        <v>23200</v>
      </c>
      <c r="M146" s="175"/>
      <c r="N146" s="176"/>
      <c r="O146" s="176"/>
      <c r="P146" s="176"/>
      <c r="Q146" s="177"/>
      <c r="R146" s="176"/>
      <c r="S146" s="590">
        <v>23200</v>
      </c>
    </row>
    <row r="147" spans="1:19" x14ac:dyDescent="0.25">
      <c r="A147" s="586"/>
      <c r="B147" s="176"/>
      <c r="C147" s="176"/>
      <c r="D147" s="176"/>
      <c r="E147" s="176"/>
      <c r="F147" s="176"/>
      <c r="G147" s="482"/>
      <c r="H147" s="176"/>
      <c r="I147" s="176"/>
      <c r="J147" s="176"/>
      <c r="K147" s="299"/>
      <c r="L147" s="190">
        <v>0</v>
      </c>
      <c r="M147" s="175"/>
      <c r="N147" s="176"/>
      <c r="O147" s="176"/>
      <c r="P147" s="176"/>
      <c r="Q147" s="177"/>
      <c r="R147" s="176"/>
      <c r="S147" s="269">
        <v>0</v>
      </c>
    </row>
    <row r="148" spans="1:19" ht="15.75" thickBot="1" x14ac:dyDescent="0.3">
      <c r="A148" s="586"/>
      <c r="B148" s="594"/>
      <c r="C148" s="594"/>
      <c r="D148" s="594"/>
      <c r="E148" s="594"/>
      <c r="F148" s="594"/>
      <c r="G148" s="551"/>
      <c r="H148" s="594"/>
      <c r="I148" s="594"/>
      <c r="J148" s="594"/>
      <c r="K148" s="610"/>
      <c r="L148" s="263">
        <v>0</v>
      </c>
      <c r="M148" s="616"/>
      <c r="N148" s="594"/>
      <c r="O148" s="594"/>
      <c r="P148" s="594"/>
      <c r="Q148" s="595"/>
      <c r="R148" s="594"/>
      <c r="S148" s="264">
        <v>0</v>
      </c>
    </row>
    <row r="149" spans="1:19" ht="15.75" thickBot="1" x14ac:dyDescent="0.3">
      <c r="A149" s="270" t="s">
        <v>138</v>
      </c>
      <c r="B149" s="289">
        <v>535559.29</v>
      </c>
      <c r="C149" s="289">
        <v>425115</v>
      </c>
      <c r="D149" s="289">
        <v>1135212.42</v>
      </c>
      <c r="E149" s="289">
        <v>1676602.36</v>
      </c>
      <c r="F149" s="289">
        <v>0</v>
      </c>
      <c r="G149" s="289">
        <v>599290.06999999995</v>
      </c>
      <c r="H149" s="289"/>
      <c r="I149" s="289">
        <v>88220</v>
      </c>
      <c r="J149" s="289">
        <v>73865</v>
      </c>
      <c r="K149" s="457"/>
      <c r="L149" s="291">
        <v>4533864.1400000006</v>
      </c>
      <c r="M149" s="319"/>
      <c r="N149" s="289"/>
      <c r="O149" s="290"/>
      <c r="P149" s="289"/>
      <c r="Q149" s="290"/>
      <c r="R149" s="457"/>
      <c r="S149" s="477">
        <v>4533864.1400000006</v>
      </c>
    </row>
    <row r="150" spans="1:19" ht="15.75" thickBot="1" x14ac:dyDescent="0.3">
      <c r="A150" s="320" t="s">
        <v>139</v>
      </c>
      <c r="B150" s="321"/>
      <c r="C150" s="322">
        <v>550000</v>
      </c>
      <c r="D150" s="321">
        <v>191881.75</v>
      </c>
      <c r="E150" s="321"/>
      <c r="F150" s="321"/>
      <c r="G150" s="321"/>
      <c r="H150" s="321"/>
      <c r="I150" s="321"/>
      <c r="J150" s="321"/>
      <c r="K150" s="458"/>
      <c r="L150" s="291">
        <v>741881.75</v>
      </c>
      <c r="M150" s="546"/>
      <c r="N150" s="321"/>
      <c r="O150" s="322"/>
      <c r="P150" s="321"/>
      <c r="Q150" s="322"/>
      <c r="R150" s="458"/>
      <c r="S150" s="477">
        <v>741881.75</v>
      </c>
    </row>
    <row r="151" spans="1:19" ht="15.75" thickBot="1" x14ac:dyDescent="0.3">
      <c r="A151" s="270" t="s">
        <v>140</v>
      </c>
      <c r="B151" s="289"/>
      <c r="C151" s="290"/>
      <c r="D151" s="289">
        <v>0</v>
      </c>
      <c r="E151" s="289"/>
      <c r="F151" s="289"/>
      <c r="G151" s="289"/>
      <c r="H151" s="289"/>
      <c r="I151" s="289"/>
      <c r="J151" s="289"/>
      <c r="K151" s="457"/>
      <c r="L151" s="291">
        <v>0</v>
      </c>
      <c r="M151" s="319"/>
      <c r="N151" s="289"/>
      <c r="O151" s="290"/>
      <c r="P151" s="289"/>
      <c r="Q151" s="290"/>
      <c r="R151" s="457"/>
      <c r="S151" s="477">
        <v>0</v>
      </c>
    </row>
    <row r="152" spans="1:19" ht="15.75" thickBot="1" x14ac:dyDescent="0.3">
      <c r="A152" s="320" t="s">
        <v>141</v>
      </c>
      <c r="B152" s="321"/>
      <c r="C152" s="322"/>
      <c r="D152" s="321"/>
      <c r="E152" s="321"/>
      <c r="F152" s="321"/>
      <c r="G152" s="321"/>
      <c r="H152" s="321"/>
      <c r="I152" s="321"/>
      <c r="J152" s="321"/>
      <c r="K152" s="458"/>
      <c r="L152" s="291">
        <v>0</v>
      </c>
      <c r="M152" s="546"/>
      <c r="N152" s="321"/>
      <c r="O152" s="322"/>
      <c r="P152" s="289"/>
      <c r="Q152" s="322"/>
      <c r="R152" s="458"/>
      <c r="S152" s="478">
        <v>0</v>
      </c>
    </row>
    <row r="153" spans="1:19" ht="15.75" thickBot="1" x14ac:dyDescent="0.3">
      <c r="A153" s="292" t="s">
        <v>142</v>
      </c>
      <c r="B153" s="289">
        <v>108860</v>
      </c>
      <c r="C153" s="319">
        <v>16796</v>
      </c>
      <c r="D153" s="289">
        <v>262764</v>
      </c>
      <c r="E153" s="289">
        <v>109064</v>
      </c>
      <c r="F153" s="289">
        <v>34310</v>
      </c>
      <c r="G153" s="289">
        <v>8960</v>
      </c>
      <c r="H153" s="289"/>
      <c r="I153" s="289">
        <v>59540</v>
      </c>
      <c r="J153" s="289">
        <v>7490</v>
      </c>
      <c r="K153" s="457"/>
      <c r="L153" s="291">
        <v>607784</v>
      </c>
      <c r="M153" s="319"/>
      <c r="N153" s="289"/>
      <c r="O153" s="290"/>
      <c r="P153" s="323"/>
      <c r="Q153" s="290"/>
      <c r="R153" s="457"/>
      <c r="S153" s="477">
        <v>607784</v>
      </c>
    </row>
    <row r="154" spans="1:19" ht="15.75" thickBot="1" x14ac:dyDescent="0.3">
      <c r="A154" s="292" t="s">
        <v>143</v>
      </c>
      <c r="B154" s="289"/>
      <c r="C154" s="319">
        <v>2400</v>
      </c>
      <c r="D154" s="289">
        <v>800</v>
      </c>
      <c r="E154" s="289"/>
      <c r="F154" s="289"/>
      <c r="G154" s="289">
        <v>4060</v>
      </c>
      <c r="H154" s="289"/>
      <c r="I154" s="289">
        <v>2202</v>
      </c>
      <c r="J154" s="289"/>
      <c r="K154" s="457"/>
      <c r="L154" s="291">
        <v>9462</v>
      </c>
      <c r="M154" s="319"/>
      <c r="N154" s="289"/>
      <c r="O154" s="290"/>
      <c r="P154" s="289"/>
      <c r="Q154" s="290"/>
      <c r="R154" s="457"/>
      <c r="S154" s="477">
        <v>9462</v>
      </c>
    </row>
    <row r="155" spans="1:19" ht="15.75" thickBot="1" x14ac:dyDescent="0.3">
      <c r="A155" s="292" t="s">
        <v>316</v>
      </c>
      <c r="B155" s="289">
        <v>0</v>
      </c>
      <c r="C155" s="289">
        <v>0</v>
      </c>
      <c r="D155" s="289">
        <v>0</v>
      </c>
      <c r="E155" s="289">
        <v>0</v>
      </c>
      <c r="F155" s="289">
        <v>0</v>
      </c>
      <c r="G155" s="289">
        <v>0</v>
      </c>
      <c r="H155" s="289">
        <v>0</v>
      </c>
      <c r="I155" s="289">
        <v>0</v>
      </c>
      <c r="J155" s="289">
        <v>0</v>
      </c>
      <c r="K155" s="457"/>
      <c r="L155" s="291">
        <v>0</v>
      </c>
      <c r="M155" s="319"/>
      <c r="N155" s="289"/>
      <c r="O155" s="290"/>
      <c r="P155" s="289"/>
      <c r="Q155" s="290"/>
      <c r="R155" s="457"/>
      <c r="S155" s="477">
        <v>0</v>
      </c>
    </row>
    <row r="156" spans="1:19" ht="15.75" thickBot="1" x14ac:dyDescent="0.3">
      <c r="A156" s="271"/>
      <c r="B156" s="272"/>
      <c r="C156" s="273"/>
      <c r="D156" s="272"/>
      <c r="E156" s="272"/>
      <c r="F156" s="272"/>
      <c r="G156" s="272"/>
      <c r="H156" s="272"/>
      <c r="I156" s="272"/>
      <c r="J156" s="272"/>
      <c r="K156" s="459"/>
      <c r="L156" s="274">
        <v>0</v>
      </c>
      <c r="M156" s="547"/>
      <c r="N156" s="272"/>
      <c r="O156" s="273"/>
      <c r="P156" s="272"/>
      <c r="Q156" s="273"/>
      <c r="R156" s="459"/>
      <c r="S156" s="479">
        <v>0</v>
      </c>
    </row>
    <row r="157" spans="1:19" ht="15.75" thickBot="1" x14ac:dyDescent="0.3">
      <c r="A157" s="275" t="s">
        <v>144</v>
      </c>
      <c r="B157" s="276">
        <v>0</v>
      </c>
      <c r="C157" s="277">
        <v>331000</v>
      </c>
      <c r="D157" s="276">
        <v>0</v>
      </c>
      <c r="E157" s="276">
        <v>80000</v>
      </c>
      <c r="F157" s="276">
        <v>0</v>
      </c>
      <c r="G157" s="276">
        <v>354000</v>
      </c>
      <c r="H157" s="276">
        <v>0</v>
      </c>
      <c r="I157" s="276">
        <v>50000</v>
      </c>
      <c r="J157" s="276">
        <v>0</v>
      </c>
      <c r="K157" s="460">
        <v>0</v>
      </c>
      <c r="L157" s="278">
        <v>815000</v>
      </c>
      <c r="M157" s="279">
        <v>0</v>
      </c>
      <c r="N157" s="276">
        <v>0</v>
      </c>
      <c r="O157" s="277">
        <v>70000</v>
      </c>
      <c r="P157" s="276">
        <v>0</v>
      </c>
      <c r="Q157" s="277">
        <v>0</v>
      </c>
      <c r="R157" s="460">
        <v>0</v>
      </c>
      <c r="S157" s="276">
        <v>885000</v>
      </c>
    </row>
    <row r="158" spans="1:19" ht="24.75" thickBot="1" x14ac:dyDescent="0.3">
      <c r="A158" s="280" t="s">
        <v>145</v>
      </c>
      <c r="B158" s="281">
        <v>0</v>
      </c>
      <c r="C158" s="282">
        <v>281000</v>
      </c>
      <c r="D158" s="281">
        <v>0</v>
      </c>
      <c r="E158" s="281">
        <v>80000</v>
      </c>
      <c r="F158" s="281">
        <v>0</v>
      </c>
      <c r="G158" s="281">
        <v>354000</v>
      </c>
      <c r="H158" s="281">
        <v>0</v>
      </c>
      <c r="I158" s="281">
        <v>50000</v>
      </c>
      <c r="J158" s="281">
        <v>0</v>
      </c>
      <c r="K158" s="461">
        <v>0</v>
      </c>
      <c r="L158" s="283">
        <v>765000</v>
      </c>
      <c r="M158" s="284">
        <v>0</v>
      </c>
      <c r="N158" s="281">
        <v>0</v>
      </c>
      <c r="O158" s="282">
        <v>70000</v>
      </c>
      <c r="P158" s="281">
        <v>0</v>
      </c>
      <c r="Q158" s="282">
        <v>0</v>
      </c>
      <c r="R158" s="461">
        <v>0</v>
      </c>
      <c r="S158" s="281">
        <v>835000</v>
      </c>
    </row>
    <row r="159" spans="1:19" ht="24.75" x14ac:dyDescent="0.25">
      <c r="A159" s="72" t="s">
        <v>152</v>
      </c>
      <c r="B159" s="285"/>
      <c r="C159" s="286">
        <v>135000</v>
      </c>
      <c r="D159" s="285"/>
      <c r="E159" s="155"/>
      <c r="F159" s="285"/>
      <c r="G159" s="285"/>
      <c r="H159" s="285"/>
      <c r="I159" s="285"/>
      <c r="J159" s="285"/>
      <c r="K159" s="462"/>
      <c r="L159" s="196">
        <v>135000</v>
      </c>
      <c r="M159" s="212"/>
      <c r="N159" s="285"/>
      <c r="O159" s="286"/>
      <c r="P159" s="285"/>
      <c r="Q159" s="286"/>
      <c r="R159" s="462"/>
      <c r="S159" s="285">
        <v>135000</v>
      </c>
    </row>
    <row r="160" spans="1:19" ht="24.75" x14ac:dyDescent="0.25">
      <c r="A160" s="72" t="s">
        <v>161</v>
      </c>
      <c r="B160" s="287"/>
      <c r="C160" s="288"/>
      <c r="D160" s="287"/>
      <c r="E160" s="183"/>
      <c r="F160" s="287"/>
      <c r="G160" s="287"/>
      <c r="H160" s="287"/>
      <c r="I160" s="287">
        <v>50000</v>
      </c>
      <c r="J160" s="287"/>
      <c r="K160" s="463"/>
      <c r="L160" s="196">
        <v>50000</v>
      </c>
      <c r="M160" s="216"/>
      <c r="N160" s="287"/>
      <c r="O160" s="288"/>
      <c r="P160" s="287"/>
      <c r="Q160" s="288"/>
      <c r="R160" s="463"/>
      <c r="S160" s="285">
        <v>50000</v>
      </c>
    </row>
    <row r="161" spans="1:19" ht="24.75" x14ac:dyDescent="0.25">
      <c r="A161" s="78" t="s">
        <v>162</v>
      </c>
      <c r="B161" s="287"/>
      <c r="C161" s="288"/>
      <c r="D161" s="287"/>
      <c r="E161" s="183"/>
      <c r="F161" s="287"/>
      <c r="G161" s="287"/>
      <c r="H161" s="287"/>
      <c r="I161" s="287"/>
      <c r="J161" s="287"/>
      <c r="K161" s="463"/>
      <c r="L161" s="196">
        <v>0</v>
      </c>
      <c r="M161" s="216"/>
      <c r="N161" s="287"/>
      <c r="O161" s="288">
        <v>70000</v>
      </c>
      <c r="P161" s="287"/>
      <c r="Q161" s="288"/>
      <c r="R161" s="463"/>
      <c r="S161" s="285">
        <v>70000</v>
      </c>
    </row>
    <row r="162" spans="1:19" ht="36" x14ac:dyDescent="0.25">
      <c r="A162" s="80" t="s">
        <v>163</v>
      </c>
      <c r="B162" s="287"/>
      <c r="C162" s="288"/>
      <c r="D162" s="287"/>
      <c r="E162" s="183">
        <v>80000</v>
      </c>
      <c r="F162" s="287"/>
      <c r="G162" s="287"/>
      <c r="H162" s="287"/>
      <c r="I162" s="287"/>
      <c r="J162" s="287"/>
      <c r="K162" s="463"/>
      <c r="L162" s="196">
        <v>80000</v>
      </c>
      <c r="M162" s="216"/>
      <c r="N162" s="287"/>
      <c r="O162" s="288"/>
      <c r="P162" s="287"/>
      <c r="Q162" s="288"/>
      <c r="R162" s="463"/>
      <c r="S162" s="285">
        <v>80000</v>
      </c>
    </row>
    <row r="163" spans="1:19" ht="60.75" x14ac:dyDescent="0.25">
      <c r="A163" s="326" t="s">
        <v>164</v>
      </c>
      <c r="B163" s="287"/>
      <c r="C163" s="288"/>
      <c r="D163" s="287"/>
      <c r="E163" s="183"/>
      <c r="F163" s="287"/>
      <c r="G163" s="287">
        <v>354000</v>
      </c>
      <c r="H163" s="287"/>
      <c r="I163" s="287"/>
      <c r="J163" s="287"/>
      <c r="K163" s="463"/>
      <c r="L163" s="196">
        <v>354000</v>
      </c>
      <c r="M163" s="216"/>
      <c r="N163" s="287"/>
      <c r="O163" s="288"/>
      <c r="P163" s="287"/>
      <c r="Q163" s="288"/>
      <c r="R163" s="463"/>
      <c r="S163" s="285">
        <v>354000</v>
      </c>
    </row>
    <row r="164" spans="1:19" ht="61.5" thickBot="1" x14ac:dyDescent="0.3">
      <c r="A164" s="324" t="s">
        <v>165</v>
      </c>
      <c r="B164" s="181"/>
      <c r="C164" s="182">
        <v>146000</v>
      </c>
      <c r="D164" s="181"/>
      <c r="E164" s="181"/>
      <c r="F164" s="181"/>
      <c r="G164" s="181"/>
      <c r="H164" s="181"/>
      <c r="I164" s="181"/>
      <c r="J164" s="181"/>
      <c r="K164" s="265"/>
      <c r="L164" s="196">
        <v>146000</v>
      </c>
      <c r="M164" s="228"/>
      <c r="N164" s="181"/>
      <c r="O164" s="182"/>
      <c r="P164" s="181"/>
      <c r="Q164" s="182"/>
      <c r="R164" s="265"/>
      <c r="S164" s="285">
        <v>146000</v>
      </c>
    </row>
    <row r="165" spans="1:19" ht="15.75" thickBot="1" x14ac:dyDescent="0.3">
      <c r="A165" s="270" t="s">
        <v>138</v>
      </c>
      <c r="B165" s="289"/>
      <c r="C165" s="290"/>
      <c r="D165" s="289"/>
      <c r="E165" s="289"/>
      <c r="F165" s="289"/>
      <c r="G165" s="289"/>
      <c r="H165" s="289"/>
      <c r="I165" s="289"/>
      <c r="J165" s="289"/>
      <c r="K165" s="457"/>
      <c r="L165" s="291">
        <v>0</v>
      </c>
      <c r="M165" s="319"/>
      <c r="N165" s="289"/>
      <c r="O165" s="290"/>
      <c r="P165" s="289"/>
      <c r="Q165" s="290"/>
      <c r="R165" s="457"/>
      <c r="S165" s="477">
        <v>0</v>
      </c>
    </row>
    <row r="166" spans="1:19" ht="15.75" thickBot="1" x14ac:dyDescent="0.3">
      <c r="A166" s="292" t="s">
        <v>139</v>
      </c>
      <c r="B166" s="293"/>
      <c r="C166" s="294">
        <v>50000</v>
      </c>
      <c r="D166" s="293"/>
      <c r="E166" s="293"/>
      <c r="F166" s="293"/>
      <c r="G166" s="293"/>
      <c r="H166" s="293"/>
      <c r="I166" s="293"/>
      <c r="J166" s="293"/>
      <c r="K166" s="464"/>
      <c r="L166" s="295">
        <v>50000</v>
      </c>
      <c r="M166" s="548"/>
      <c r="N166" s="293"/>
      <c r="O166" s="294"/>
      <c r="P166" s="293"/>
      <c r="Q166" s="294"/>
      <c r="R166" s="464"/>
      <c r="S166" s="480">
        <v>50000</v>
      </c>
    </row>
  </sheetData>
  <mergeCells count="1">
    <mergeCell ref="A1:S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380d962-e7e8-4057-9e29-3a9eba61d9c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32D826AC481A4D9B6898739020ABF3" ma:contentTypeVersion="10" ma:contentTypeDescription="Create a new document." ma:contentTypeScope="" ma:versionID="c4ff7facc6579af556278e5057015fb1">
  <xsd:schema xmlns:xsd="http://www.w3.org/2001/XMLSchema" xmlns:xs="http://www.w3.org/2001/XMLSchema" xmlns:p="http://schemas.microsoft.com/office/2006/metadata/properties" xmlns:ns3="7380d962-e7e8-4057-9e29-3a9eba61d9c8" xmlns:ns4="67a223ff-65ee-48b8-b7f6-48c1a1c2239b" targetNamespace="http://schemas.microsoft.com/office/2006/metadata/properties" ma:root="true" ma:fieldsID="db795602c01e1294b6d5ef7fe199df62" ns3:_="" ns4:_="">
    <xsd:import namespace="7380d962-e7e8-4057-9e29-3a9eba61d9c8"/>
    <xsd:import namespace="67a223ff-65ee-48b8-b7f6-48c1a1c2239b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80d962-e7e8-4057-9e29-3a9eba61d9c8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223ff-65ee-48b8-b7f6-48c1a1c2239b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E2A57D-6373-4230-8F7B-2927AF5B63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23A0AC-47FB-48FD-B8B1-3A3EB429017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380d962-e7e8-4057-9e29-3a9eba61d9c8"/>
    <ds:schemaRef ds:uri="http://purl.org/dc/elements/1.1/"/>
    <ds:schemaRef ds:uri="67a223ff-65ee-48b8-b7f6-48c1a1c2239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DF3FE2-E1A0-4FDC-89DA-BAAD29835A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80d962-e7e8-4057-9e29-3a9eba61d9c8"/>
    <ds:schemaRef ds:uri="67a223ff-65ee-48b8-b7f6-48c1a1c22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úpravy 2023</vt:lpstr>
      <vt:lpstr>súhrnná 2023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Ružena Gogorová</cp:lastModifiedBy>
  <cp:lastPrinted>2024-02-05T11:55:15Z</cp:lastPrinted>
  <dcterms:created xsi:type="dcterms:W3CDTF">2023-01-20T14:21:15Z</dcterms:created>
  <dcterms:modified xsi:type="dcterms:W3CDTF">2024-02-15T13:50:22Z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0x0101004732D826AC481A4D9B6898739020ABF3</vt:lpwstr>
  </property>
</Properties>
</file>